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80" yWindow="108" windowWidth="15228" windowHeight="11640" tabRatio="878" activeTab="3"/>
  </bookViews>
  <sheets>
    <sheet name="2016с пред План-гр (1квар.)" sheetId="32" r:id="rId1"/>
    <sheet name="2016с предписаниями План-график" sheetId="31" r:id="rId2"/>
    <sheet name="2016с под." sheetId="29" r:id="rId3"/>
    <sheet name="2016" sheetId="23" r:id="rId4"/>
  </sheets>
  <definedNames>
    <definedName name="_xlnm.Print_Area" localSheetId="3">'2016'!$A$1:$O$48</definedName>
    <definedName name="_xlnm.Print_Area" localSheetId="2">'2016с под.'!$A$1:$P$116</definedName>
    <definedName name="_xlnm.Print_Area" localSheetId="0">'2016с пред План-гр (1квар.)'!$A$1:$T$48</definedName>
    <definedName name="_xlnm.Print_Area" localSheetId="1">'2016с предписаниями План-график'!$A$1:$S$121</definedName>
  </definedNames>
  <calcPr calcId="125725"/>
</workbook>
</file>

<file path=xl/calcChain.xml><?xml version="1.0" encoding="utf-8"?>
<calcChain xmlns="http://schemas.openxmlformats.org/spreadsheetml/2006/main">
  <c r="I46" i="32"/>
  <c r="G46"/>
  <c r="G61" i="31"/>
  <c r="G74" s="1"/>
  <c r="G121" s="1"/>
  <c r="G86"/>
  <c r="G94"/>
  <c r="G107"/>
  <c r="G120"/>
  <c r="I121"/>
  <c r="I113" i="29"/>
  <c r="J18"/>
  <c r="J19"/>
  <c r="J20"/>
  <c r="J21"/>
  <c r="G56"/>
  <c r="G66"/>
  <c r="G113" s="1"/>
  <c r="G78"/>
  <c r="G86"/>
  <c r="G99"/>
  <c r="G112"/>
  <c r="F26" i="23"/>
  <c r="F28"/>
  <c r="F45" s="1"/>
  <c r="F33"/>
  <c r="F44"/>
  <c r="F40"/>
  <c r="F35"/>
</calcChain>
</file>

<file path=xl/sharedStrings.xml><?xml version="1.0" encoding="utf-8"?>
<sst xmlns="http://schemas.openxmlformats.org/spreadsheetml/2006/main" count="752" uniqueCount="246">
  <si>
    <t>№</t>
  </si>
  <si>
    <t>п/п</t>
  </si>
  <si>
    <t>"УТВЕРЖДАЮ"</t>
  </si>
  <si>
    <t>Главный инженер МУП "ККП"</t>
  </si>
  <si>
    <t>МО"город Десногорск"</t>
  </si>
  <si>
    <t>Смоленской области</t>
  </si>
  <si>
    <t xml:space="preserve">Наименование </t>
  </si>
  <si>
    <t>работ</t>
  </si>
  <si>
    <t>Адрес</t>
  </si>
  <si>
    <t>изм.</t>
  </si>
  <si>
    <t>Объём</t>
  </si>
  <si>
    <t>1 микрорайон</t>
  </si>
  <si>
    <t>2 микрорайон</t>
  </si>
  <si>
    <t>3 микрорайон</t>
  </si>
  <si>
    <t>Итого по п.1</t>
  </si>
  <si>
    <t>3--8</t>
  </si>
  <si>
    <t>3--15</t>
  </si>
  <si>
    <t>Косметический</t>
  </si>
  <si>
    <t>ремонт подъездов</t>
  </si>
  <si>
    <t>жилых домов</t>
  </si>
  <si>
    <t>под.</t>
  </si>
  <si>
    <t>Начальник ПТО</t>
  </si>
  <si>
    <t>Ед.</t>
  </si>
  <si>
    <t>3--5</t>
  </si>
  <si>
    <t>3--7</t>
  </si>
  <si>
    <t>3--9</t>
  </si>
  <si>
    <t>1--15</t>
  </si>
  <si>
    <t>3--10</t>
  </si>
  <si>
    <t>3--11</t>
  </si>
  <si>
    <t>3--16б</t>
  </si>
  <si>
    <t>План</t>
  </si>
  <si>
    <t>3--1</t>
  </si>
  <si>
    <t>план</t>
  </si>
  <si>
    <t>_________________Н.И.Курлуков</t>
  </si>
  <si>
    <t>С.В.Бобылева</t>
  </si>
  <si>
    <t>4--4</t>
  </si>
  <si>
    <t>"__"________________2015г.</t>
  </si>
  <si>
    <t>2--19</t>
  </si>
  <si>
    <t>2--21</t>
  </si>
  <si>
    <t>3--общ.№4</t>
  </si>
  <si>
    <t>3--20</t>
  </si>
  <si>
    <t>1---16</t>
  </si>
  <si>
    <t>1--1</t>
  </si>
  <si>
    <t>1--5</t>
  </si>
  <si>
    <t>1--8</t>
  </si>
  <si>
    <t>2--1</t>
  </si>
  <si>
    <t>2--10</t>
  </si>
  <si>
    <t>2--13</t>
  </si>
  <si>
    <t>3--4</t>
  </si>
  <si>
    <t>под..</t>
  </si>
  <si>
    <t>4 микрорайон</t>
  </si>
  <si>
    <t>1-ый</t>
  </si>
  <si>
    <t>на 2016 год, выполняемому подрядным способом</t>
  </si>
  <si>
    <t>Сумма ориент.</t>
  </si>
  <si>
    <t>по текущему ремонту жилых домов г.Десногорска  с ориентировочной стоимостью</t>
  </si>
  <si>
    <t>1--13</t>
  </si>
  <si>
    <t>3--общ.№10</t>
  </si>
  <si>
    <t>1--1--1</t>
  </si>
  <si>
    <t>1--1--2</t>
  </si>
  <si>
    <t>1--1--3</t>
  </si>
  <si>
    <t>1--1--4</t>
  </si>
  <si>
    <t>1--5--1</t>
  </si>
  <si>
    <t>1--5--2</t>
  </si>
  <si>
    <t>1--5--3</t>
  </si>
  <si>
    <t>1--5--4</t>
  </si>
  <si>
    <t>1--5--5</t>
  </si>
  <si>
    <t>1-5--6</t>
  </si>
  <si>
    <t>1--8--1</t>
  </si>
  <si>
    <t>1--8--2</t>
  </si>
  <si>
    <t>1--8--3</t>
  </si>
  <si>
    <t>1--8--4</t>
  </si>
  <si>
    <t>1--8--5</t>
  </si>
  <si>
    <t>1-8--6</t>
  </si>
  <si>
    <t>1--13--1</t>
  </si>
  <si>
    <t>1--13--2</t>
  </si>
  <si>
    <t>1--16--1</t>
  </si>
  <si>
    <t>1--16--2</t>
  </si>
  <si>
    <t>1--16--3</t>
  </si>
  <si>
    <t>1--16--4</t>
  </si>
  <si>
    <t>1--16--5</t>
  </si>
  <si>
    <t>1-16--6</t>
  </si>
  <si>
    <t>2--10--1</t>
  </si>
  <si>
    <t>2--10--2</t>
  </si>
  <si>
    <t>2--10--3</t>
  </si>
  <si>
    <t>2--10--4</t>
  </si>
  <si>
    <t>2--10--5</t>
  </si>
  <si>
    <t>2-10--6</t>
  </si>
  <si>
    <t>2--13--1</t>
  </si>
  <si>
    <t>2--19--1</t>
  </si>
  <si>
    <t>2--19--2</t>
  </si>
  <si>
    <t>2--19--3</t>
  </si>
  <si>
    <t>2--19--4</t>
  </si>
  <si>
    <t>2--19--5</t>
  </si>
  <si>
    <t>2-19--6</t>
  </si>
  <si>
    <t>2--19--7</t>
  </si>
  <si>
    <t>2--19--8</t>
  </si>
  <si>
    <t>2--21--1</t>
  </si>
  <si>
    <t>2--21--2</t>
  </si>
  <si>
    <t>2--21--3</t>
  </si>
  <si>
    <t>3--общ.№4--1</t>
  </si>
  <si>
    <t>3--общ.№4--2</t>
  </si>
  <si>
    <t>3--общ.№10--1</t>
  </si>
  <si>
    <t>3--общ.№10--2</t>
  </si>
  <si>
    <t>3--5--1</t>
  </si>
  <si>
    <t>3--5--2</t>
  </si>
  <si>
    <t>3--5--3</t>
  </si>
  <si>
    <t>3--5--4</t>
  </si>
  <si>
    <t>3--5--5</t>
  </si>
  <si>
    <t>3--5--6</t>
  </si>
  <si>
    <t>3--7--1</t>
  </si>
  <si>
    <t>3--7--2</t>
  </si>
  <si>
    <t>3--7--3</t>
  </si>
  <si>
    <t>3--7--4</t>
  </si>
  <si>
    <t>3--8--1</t>
  </si>
  <si>
    <t>3--8---2</t>
  </si>
  <si>
    <t>3--9--1</t>
  </si>
  <si>
    <t>3--9---2</t>
  </si>
  <si>
    <t>3--15--1</t>
  </si>
  <si>
    <t>3--15--2</t>
  </si>
  <si>
    <t>3--15--3</t>
  </si>
  <si>
    <t>3--20--1</t>
  </si>
  <si>
    <t>3--20--2</t>
  </si>
  <si>
    <t>3--20--3</t>
  </si>
  <si>
    <t>3--20--4</t>
  </si>
  <si>
    <t>3--20--5</t>
  </si>
  <si>
    <t>3--20--6</t>
  </si>
  <si>
    <t xml:space="preserve">Сумма </t>
  </si>
  <si>
    <t>№ квартир</t>
  </si>
  <si>
    <t>1--36</t>
  </si>
  <si>
    <t>37--72</t>
  </si>
  <si>
    <t>73--108</t>
  </si>
  <si>
    <t>109--144</t>
  </si>
  <si>
    <t>109--143</t>
  </si>
  <si>
    <t>144--179</t>
  </si>
  <si>
    <t>180--215</t>
  </si>
  <si>
    <t>1а--108а</t>
  </si>
  <si>
    <t>01--04,        109--211</t>
  </si>
  <si>
    <t>1--98</t>
  </si>
  <si>
    <t>1--124</t>
  </si>
  <si>
    <t>16--25</t>
  </si>
  <si>
    <t>26--35</t>
  </si>
  <si>
    <t>36--45</t>
  </si>
  <si>
    <t>46--55</t>
  </si>
  <si>
    <t>56--70</t>
  </si>
  <si>
    <t>145--180</t>
  </si>
  <si>
    <t>181--216</t>
  </si>
  <si>
    <t>217--252</t>
  </si>
  <si>
    <t>253--288</t>
  </si>
  <si>
    <t>1--16, 106--185, 105а, 187--189</t>
  </si>
  <si>
    <t>19--97, 170б,    102--104</t>
  </si>
  <si>
    <t>1--80</t>
  </si>
  <si>
    <t>200--520</t>
  </si>
  <si>
    <t>1--111</t>
  </si>
  <si>
    <t>109--140</t>
  </si>
  <si>
    <t>1--35</t>
  </si>
  <si>
    <t>36--70</t>
  </si>
  <si>
    <t>71--105</t>
  </si>
  <si>
    <t>106--140</t>
  </si>
  <si>
    <t>141--175</t>
  </si>
  <si>
    <t>176--210</t>
  </si>
  <si>
    <t>1--72</t>
  </si>
  <si>
    <t>73--143</t>
  </si>
  <si>
    <t>1--110</t>
  </si>
  <si>
    <t>181--215</t>
  </si>
  <si>
    <t>на 2016 год, выполняемому подрядным способом  по предписанию жил. инспекции)</t>
  </si>
  <si>
    <t>задолженности на 1.12.2015г</t>
  </si>
  <si>
    <t>Генеральный директор МУП "ККП"</t>
  </si>
  <si>
    <t>_________________А.Н. Шубин</t>
  </si>
  <si>
    <t>013/9 от 09. 02. 2015г.</t>
  </si>
  <si>
    <t>048/9 от 26.03.2015г.</t>
  </si>
  <si>
    <t xml:space="preserve"> выполнить до 30.12.2015г.</t>
  </si>
  <si>
    <t>выполнить до 26.03.2015г.</t>
  </si>
  <si>
    <t>письмо  в Жил. инспекцию,  о переносе     на 2016г.                             № 852 от 01.12.2015г.</t>
  </si>
  <si>
    <t>011/9 от 09.02.2015г.</t>
  </si>
  <si>
    <t>012/9 от 09.02.2015г.</t>
  </si>
  <si>
    <t>069/9 от 08.05.2015г.</t>
  </si>
  <si>
    <t>выполнить до 30.12.2015г.</t>
  </si>
  <si>
    <t>015/9 от 09.02.2015г.</t>
  </si>
  <si>
    <t>065/9 от 08.05.2015г.</t>
  </si>
  <si>
    <t>выполнить до 01.07.2016г.</t>
  </si>
  <si>
    <t>письмо  в Жил. инспекцию,  о переносе     на 2016г.                              Исх.№ 852 от 01.12.2015г.</t>
  </si>
  <si>
    <t>письмо  в Жил. инспекцию,  о переносе     на 2016г.                              Исх. № 852 от 01.12.2015г.</t>
  </si>
  <si>
    <t>356 от 19.11.2015г.                     выполнить до 01.07.2016г.</t>
  </si>
  <si>
    <t xml:space="preserve"> 356 от 19.11.2015г.выполнить до 01.07.2016г.</t>
  </si>
  <si>
    <t xml:space="preserve">                                                                                                             План- график</t>
  </si>
  <si>
    <t>на 2016 год, выполняемому подрядным способом  (по предписанию жил. инспекции)</t>
  </si>
  <si>
    <t>письмо  в Жил. инспекцию,  о переносе     на 2016г.                             Исх. № 852 от 01.12.2015г.</t>
  </si>
  <si>
    <t>014/9 от 09. 02.2015г</t>
  </si>
  <si>
    <t>№1  от 12.08.2014г.ГХ и ПК г. Десногорск</t>
  </si>
  <si>
    <t>№ 1 от 14.03.2014г.        ГХ и  ПК</t>
  </si>
  <si>
    <t>63/1 от 28.10.2015г.  Выполнить до 01.06.2016г.</t>
  </si>
  <si>
    <t>067/9 от 08.05.2015г. Выполнить до 30.12.2015г.</t>
  </si>
  <si>
    <t>письмо о переносе  в жил инспекц.на 2016г.</t>
  </si>
  <si>
    <t>356 от  19.112015г.</t>
  </si>
  <si>
    <t>087/9 от 03.07.2015г. Выполнить до 01.07.2016г.</t>
  </si>
  <si>
    <t>356 от  19.11.2015г.</t>
  </si>
  <si>
    <t>356 от 19.11.2015г  выполнить до 01.07.2016г.</t>
  </si>
  <si>
    <t>63/3 от 28.10.2015г  выполнить до 01.07.2016г.</t>
  </si>
  <si>
    <t>письмо в Жил. инспекц. о переносе на 2016г.  №852 от 1.12.2016г.</t>
  </si>
  <si>
    <t>068/9 от 08.05. 2015г.</t>
  </si>
  <si>
    <t>включен  на 2016г.</t>
  </si>
  <si>
    <t>356 от 19.11.2015г. Выполнить до  космет ремонт 01.07.2016г.</t>
  </si>
  <si>
    <t>142/1 от 26.11.2015г.</t>
  </si>
  <si>
    <t>выполнить космет рем. до 30.12.2016г.</t>
  </si>
  <si>
    <t>142/9-2 от 26.11.2015г.</t>
  </si>
  <si>
    <t xml:space="preserve"> ремонт эл. провод. дизенфекц.м/карманов, ремонт ок блоков выполнить до 01.03.2016г.</t>
  </si>
  <si>
    <t>выполнить элект. м/камер до 01.03.2016г.</t>
  </si>
  <si>
    <t>143/9-2 от 26.11.2015г</t>
  </si>
  <si>
    <t>143/9-1от 26.11.2015г. Выполнить космет. рем. до 30.12.2016г.</t>
  </si>
  <si>
    <t>144/9-1 от 26.11.2015г. Космет ремонт выполнить до 30.12.2016г.</t>
  </si>
  <si>
    <t>145/9-1 до 01.03.2016г.</t>
  </si>
  <si>
    <t xml:space="preserve"> №145/9-1 от 26.11.2015г. </t>
  </si>
  <si>
    <t xml:space="preserve">356 от 19.11.2015г. Выполнить до 01.07.2016г., 145/9-1 от 26.11.2015г.  Косметит ремонт до 30.12.2016г. </t>
  </si>
  <si>
    <t>январь-февраль</t>
  </si>
  <si>
    <t>февраль-март</t>
  </si>
  <si>
    <t>фераль-март</t>
  </si>
  <si>
    <t>май-июнь</t>
  </si>
  <si>
    <t>июль-август</t>
  </si>
  <si>
    <t>август-сентябрь</t>
  </si>
  <si>
    <t>апрель-май</t>
  </si>
  <si>
    <t>март-апрель</t>
  </si>
  <si>
    <t xml:space="preserve">апрель- май </t>
  </si>
  <si>
    <t>июнь-август</t>
  </si>
  <si>
    <t>август-октябрь</t>
  </si>
  <si>
    <t>май-июль</t>
  </si>
  <si>
    <t>январь- март</t>
  </si>
  <si>
    <t>047/9 от 26.03.2015г., 085/9 от 24.06.2015г.</t>
  </si>
  <si>
    <t>март -апрель</t>
  </si>
  <si>
    <t>октябрь-декабрь</t>
  </si>
  <si>
    <t>сенябрь-ноябрь</t>
  </si>
  <si>
    <t>март-май</t>
  </si>
  <si>
    <t>январь- март 50%,октябрь-декабрь50%</t>
  </si>
  <si>
    <t>октябрь- ноябрь</t>
  </si>
  <si>
    <t xml:space="preserve">Сроки по     выполнению предписан. </t>
  </si>
  <si>
    <t xml:space="preserve">Оринтировоч дата  проведения ремонта </t>
  </si>
  <si>
    <t>63/2 от 28.10.2015г.  Выполнить до 01.07.2016г.</t>
  </si>
  <si>
    <t>задолженности на 1.12.2015г. тыс. руб.,</t>
  </si>
  <si>
    <t>Предписание ЖИЛ инспекции  г. Смоленск                     ( номер, дата)</t>
  </si>
  <si>
    <t>Сумма ориент. стоимости,тыс.руб</t>
  </si>
  <si>
    <t>включен в 2016г</t>
  </si>
  <si>
    <t>на 2016 год( 1 квартал), выполняемому подрядным способом  (по предписанию жил. инспекции)</t>
  </si>
  <si>
    <t>Сумма ориент. стоимости космет.ремонта(без электромонтажных работ).руб</t>
  </si>
  <si>
    <t>3-16б</t>
  </si>
  <si>
    <t>Сумма ориент. стоимости  электромонтажных работ).руб</t>
  </si>
  <si>
    <t>145/9-2 от 26.11.2015г. До 01.03.2016г.</t>
  </si>
  <si>
    <t>исп.Калиткина Ю.И., Цакунова Л.Н.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</si>
</sst>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0"/>
      <name val="Arial"/>
      <charset val="204"/>
    </font>
    <font>
      <sz val="10"/>
      <name val="Arial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8"/>
      <name val="Arial"/>
      <charset val="204"/>
    </font>
    <font>
      <b/>
      <sz val="8"/>
      <name val="Arial"/>
      <family val="2"/>
      <charset val="204"/>
    </font>
    <font>
      <b/>
      <sz val="8"/>
      <name val="Arial"/>
      <charset val="204"/>
    </font>
    <font>
      <sz val="9"/>
      <name val="Arial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7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/>
    <xf numFmtId="0" fontId="2" fillId="0" borderId="0" xfId="0" applyFont="1" applyAlignment="1">
      <alignment horizontal="center"/>
    </xf>
    <xf numFmtId="43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2" xfId="0" applyBorder="1" applyAlignment="1">
      <alignment horizontal="center"/>
    </xf>
    <xf numFmtId="0" fontId="2" fillId="0" borderId="4" xfId="0" applyFont="1" applyBorder="1"/>
    <xf numFmtId="0" fontId="2" fillId="0" borderId="3" xfId="0" applyFont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9" xfId="0" applyFont="1" applyBorder="1"/>
    <xf numFmtId="0" fontId="2" fillId="0" borderId="13" xfId="0" applyFont="1" applyBorder="1"/>
    <xf numFmtId="0" fontId="0" fillId="0" borderId="13" xfId="0" applyBorder="1"/>
    <xf numFmtId="0" fontId="0" fillId="0" borderId="12" xfId="0" applyBorder="1"/>
    <xf numFmtId="0" fontId="2" fillId="0" borderId="1" xfId="0" applyFont="1" applyFill="1" applyBorder="1"/>
    <xf numFmtId="0" fontId="0" fillId="0" borderId="1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Fill="1" applyBorder="1"/>
    <xf numFmtId="0" fontId="4" fillId="0" borderId="15" xfId="0" applyFont="1" applyFill="1" applyBorder="1"/>
    <xf numFmtId="17" fontId="4" fillId="0" borderId="15" xfId="0" applyNumberFormat="1" applyFont="1" applyFill="1" applyBorder="1"/>
    <xf numFmtId="0" fontId="0" fillId="0" borderId="15" xfId="0" applyFill="1" applyBorder="1"/>
    <xf numFmtId="0" fontId="2" fillId="0" borderId="13" xfId="0" applyFont="1" applyFill="1" applyBorder="1"/>
    <xf numFmtId="0" fontId="0" fillId="0" borderId="16" xfId="0" applyFill="1" applyBorder="1"/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Fill="1" applyBorder="1"/>
    <xf numFmtId="0" fontId="0" fillId="0" borderId="12" xfId="0" applyFill="1" applyBorder="1" applyAlignment="1">
      <alignment horizontal="center"/>
    </xf>
    <xf numFmtId="0" fontId="2" fillId="0" borderId="11" xfId="0" applyFont="1" applyFill="1" applyBorder="1"/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4" fillId="0" borderId="18" xfId="0" applyFont="1" applyFill="1" applyBorder="1"/>
    <xf numFmtId="0" fontId="2" fillId="0" borderId="22" xfId="0" applyFont="1" applyFill="1" applyBorder="1"/>
    <xf numFmtId="4" fontId="0" fillId="0" borderId="19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3" fontId="1" fillId="0" borderId="19" xfId="1" applyBorder="1" applyAlignment="1">
      <alignment horizontal="center"/>
    </xf>
    <xf numFmtId="43" fontId="1" fillId="0" borderId="23" xfId="1" applyBorder="1" applyAlignment="1">
      <alignment horizontal="center"/>
    </xf>
    <xf numFmtId="0" fontId="0" fillId="0" borderId="23" xfId="0" applyFill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14" fontId="4" fillId="0" borderId="15" xfId="0" applyNumberFormat="1" applyFont="1" applyFill="1" applyBorder="1"/>
    <xf numFmtId="4" fontId="0" fillId="0" borderId="3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0" fontId="2" fillId="0" borderId="12" xfId="0" applyFont="1" applyFill="1" applyBorder="1"/>
    <xf numFmtId="0" fontId="4" fillId="0" borderId="28" xfId="0" applyFont="1" applyFill="1" applyBorder="1"/>
    <xf numFmtId="0" fontId="0" fillId="0" borderId="28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/>
    </xf>
    <xf numFmtId="43" fontId="1" fillId="0" borderId="29" xfId="1" applyBorder="1" applyAlignment="1">
      <alignment horizontal="center"/>
    </xf>
    <xf numFmtId="43" fontId="1" fillId="0" borderId="30" xfId="1" applyBorder="1" applyAlignment="1">
      <alignment horizontal="center"/>
    </xf>
    <xf numFmtId="17" fontId="4" fillId="0" borderId="12" xfId="0" applyNumberFormat="1" applyFont="1" applyFill="1" applyBorder="1"/>
    <xf numFmtId="0" fontId="0" fillId="0" borderId="28" xfId="0" applyFill="1" applyBorder="1"/>
    <xf numFmtId="4" fontId="0" fillId="0" borderId="29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0" fontId="4" fillId="0" borderId="12" xfId="0" applyFont="1" applyFill="1" applyBorder="1"/>
    <xf numFmtId="0" fontId="0" fillId="0" borderId="10" xfId="0" applyFill="1" applyBorder="1"/>
    <xf numFmtId="0" fontId="4" fillId="0" borderId="17" xfId="0" applyFont="1" applyFill="1" applyBorder="1"/>
    <xf numFmtId="3" fontId="0" fillId="0" borderId="0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4" fillId="0" borderId="10" xfId="0" applyFont="1" applyFill="1" applyBorder="1"/>
    <xf numFmtId="0" fontId="0" fillId="0" borderId="10" xfId="0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4" fillId="0" borderId="9" xfId="0" applyFont="1" applyFill="1" applyBorder="1"/>
    <xf numFmtId="14" fontId="4" fillId="0" borderId="13" xfId="0" applyNumberFormat="1" applyFont="1" applyFill="1" applyBorder="1"/>
    <xf numFmtId="0" fontId="0" fillId="0" borderId="9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Fill="1" applyBorder="1"/>
    <xf numFmtId="0" fontId="0" fillId="0" borderId="30" xfId="0" applyFill="1" applyBorder="1" applyAlignment="1">
      <alignment horizontal="center"/>
    </xf>
    <xf numFmtId="0" fontId="3" fillId="0" borderId="0" xfId="0" applyFont="1" applyAlignment="1"/>
    <xf numFmtId="0" fontId="4" fillId="0" borderId="13" xfId="0" applyFont="1" applyFill="1" applyBorder="1"/>
    <xf numFmtId="0" fontId="4" fillId="0" borderId="18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4" fontId="0" fillId="0" borderId="0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5" fillId="0" borderId="4" xfId="0" applyFont="1" applyBorder="1" applyAlignment="1"/>
    <xf numFmtId="0" fontId="5" fillId="0" borderId="6" xfId="0" applyFont="1" applyBorder="1" applyAlignment="1"/>
    <xf numFmtId="0" fontId="5" fillId="0" borderId="0" xfId="0" applyFont="1"/>
    <xf numFmtId="0" fontId="5" fillId="0" borderId="7" xfId="0" applyFont="1" applyBorder="1" applyAlignment="1"/>
    <xf numFmtId="0" fontId="5" fillId="0" borderId="8" xfId="0" applyFont="1" applyBorder="1" applyAlignment="1"/>
    <xf numFmtId="0" fontId="0" fillId="0" borderId="31" xfId="0" applyBorder="1"/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4" fontId="0" fillId="0" borderId="32" xfId="0" applyNumberFormat="1" applyBorder="1" applyAlignment="1">
      <alignment horizontal="center" wrapText="1"/>
    </xf>
    <xf numFmtId="0" fontId="3" fillId="0" borderId="0" xfId="0" applyFont="1" applyBorder="1" applyAlignment="1"/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wrapText="1"/>
    </xf>
    <xf numFmtId="0" fontId="0" fillId="0" borderId="33" xfId="0" applyBorder="1" applyAlignment="1">
      <alignment horizontal="center" wrapText="1"/>
    </xf>
    <xf numFmtId="0" fontId="2" fillId="2" borderId="12" xfId="0" applyFont="1" applyFill="1" applyBorder="1"/>
    <xf numFmtId="0" fontId="0" fillId="2" borderId="12" xfId="0" applyFill="1" applyBorder="1"/>
    <xf numFmtId="0" fontId="5" fillId="2" borderId="2" xfId="0" applyFont="1" applyFill="1" applyBorder="1" applyAlignment="1">
      <alignment horizontal="left"/>
    </xf>
    <xf numFmtId="0" fontId="4" fillId="2" borderId="28" xfId="0" applyFont="1" applyFill="1" applyBorder="1"/>
    <xf numFmtId="0" fontId="0" fillId="2" borderId="28" xfId="0" applyFill="1" applyBorder="1" applyAlignment="1">
      <alignment horizontal="center"/>
    </xf>
    <xf numFmtId="14" fontId="4" fillId="2" borderId="15" xfId="0" applyNumberFormat="1" applyFont="1" applyFill="1" applyBorder="1"/>
    <xf numFmtId="0" fontId="0" fillId="2" borderId="15" xfId="0" applyFill="1" applyBorder="1" applyAlignment="1">
      <alignment horizontal="center"/>
    </xf>
    <xf numFmtId="43" fontId="1" fillId="2" borderId="19" xfId="1" applyFill="1" applyBorder="1" applyAlignment="1">
      <alignment horizontal="left"/>
    </xf>
    <xf numFmtId="0" fontId="4" fillId="2" borderId="15" xfId="0" applyFont="1" applyFill="1" applyBorder="1"/>
    <xf numFmtId="0" fontId="4" fillId="2" borderId="18" xfId="0" applyFont="1" applyFill="1" applyBorder="1"/>
    <xf numFmtId="0" fontId="0" fillId="2" borderId="18" xfId="0" applyFill="1" applyBorder="1" applyAlignment="1">
      <alignment horizontal="center"/>
    </xf>
    <xf numFmtId="43" fontId="1" fillId="2" borderId="29" xfId="1" applyFill="1" applyBorder="1" applyAlignment="1">
      <alignment horizontal="left"/>
    </xf>
    <xf numFmtId="0" fontId="0" fillId="2" borderId="34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4" fillId="2" borderId="18" xfId="0" applyFont="1" applyFill="1" applyBorder="1" applyAlignment="1">
      <alignment wrapText="1"/>
    </xf>
    <xf numFmtId="0" fontId="0" fillId="2" borderId="29" xfId="0" applyFill="1" applyBorder="1" applyAlignment="1">
      <alignment horizontal="center"/>
    </xf>
    <xf numFmtId="43" fontId="1" fillId="2" borderId="0" xfId="1" applyFill="1" applyBorder="1" applyAlignment="1">
      <alignment horizontal="center"/>
    </xf>
    <xf numFmtId="43" fontId="1" fillId="2" borderId="1" xfId="1" applyFill="1" applyBorder="1" applyAlignment="1">
      <alignment horizontal="center"/>
    </xf>
    <xf numFmtId="0" fontId="0" fillId="2" borderId="16" xfId="0" applyFill="1" applyBorder="1"/>
    <xf numFmtId="0" fontId="0" fillId="2" borderId="16" xfId="0" applyFill="1" applyBorder="1" applyAlignment="1">
      <alignment horizontal="center"/>
    </xf>
    <xf numFmtId="14" fontId="4" fillId="2" borderId="13" xfId="0" applyNumberFormat="1" applyFont="1" applyFill="1" applyBorder="1"/>
    <xf numFmtId="0" fontId="0" fillId="2" borderId="13" xfId="0" applyFill="1" applyBorder="1" applyAlignment="1">
      <alignment horizontal="center"/>
    </xf>
    <xf numFmtId="4" fontId="0" fillId="2" borderId="19" xfId="0" applyNumberFormat="1" applyFill="1" applyBorder="1" applyAlignment="1">
      <alignment horizontal="left"/>
    </xf>
    <xf numFmtId="0" fontId="4" fillId="2" borderId="13" xfId="0" applyFont="1" applyFill="1" applyBorder="1"/>
    <xf numFmtId="0" fontId="0" fillId="2" borderId="10" xfId="0" applyFill="1" applyBorder="1" applyAlignment="1">
      <alignment horizontal="center"/>
    </xf>
    <xf numFmtId="4" fontId="0" fillId="2" borderId="29" xfId="0" applyNumberFormat="1" applyFill="1" applyBorder="1" applyAlignment="1">
      <alignment horizontal="left"/>
    </xf>
    <xf numFmtId="0" fontId="2" fillId="2" borderId="9" xfId="0" applyFont="1" applyFill="1" applyBorder="1"/>
    <xf numFmtId="0" fontId="0" fillId="2" borderId="9" xfId="0" applyFill="1" applyBorder="1"/>
    <xf numFmtId="0" fontId="0" fillId="2" borderId="9" xfId="0" applyFill="1" applyBorder="1" applyAlignment="1">
      <alignment horizontal="center"/>
    </xf>
    <xf numFmtId="0" fontId="4" fillId="2" borderId="16" xfId="0" applyFont="1" applyFill="1" applyBorder="1"/>
    <xf numFmtId="4" fontId="0" fillId="2" borderId="24" xfId="0" applyNumberFormat="1" applyFill="1" applyBorder="1" applyAlignment="1">
      <alignment horizontal="center"/>
    </xf>
    <xf numFmtId="4" fontId="0" fillId="2" borderId="27" xfId="0" applyNumberFormat="1" applyFill="1" applyBorder="1" applyAlignment="1">
      <alignment horizontal="center"/>
    </xf>
    <xf numFmtId="4" fontId="0" fillId="2" borderId="3" xfId="0" applyNumberFormat="1" applyFill="1" applyBorder="1" applyAlignment="1">
      <alignment horizontal="left"/>
    </xf>
    <xf numFmtId="0" fontId="0" fillId="2" borderId="10" xfId="0" applyFill="1" applyBorder="1"/>
    <xf numFmtId="4" fontId="0" fillId="2" borderId="7" xfId="0" applyNumberFormat="1" applyFill="1" applyBorder="1" applyAlignment="1">
      <alignment horizontal="left"/>
    </xf>
    <xf numFmtId="4" fontId="0" fillId="2" borderId="8" xfId="0" applyNumberFormat="1" applyFill="1" applyBorder="1" applyAlignment="1">
      <alignment horizontal="center"/>
    </xf>
    <xf numFmtId="4" fontId="0" fillId="2" borderId="20" xfId="0" applyNumberFormat="1" applyFill="1" applyBorder="1" applyAlignment="1">
      <alignment horizontal="left"/>
    </xf>
    <xf numFmtId="0" fontId="4" fillId="2" borderId="17" xfId="0" applyFont="1" applyFill="1" applyBorder="1"/>
    <xf numFmtId="0" fontId="0" fillId="2" borderId="12" xfId="0" applyFill="1" applyBorder="1" applyAlignment="1">
      <alignment horizontal="center"/>
    </xf>
    <xf numFmtId="0" fontId="4" fillId="2" borderId="15" xfId="0" applyFont="1" applyFill="1" applyBorder="1" applyAlignment="1">
      <alignment wrapText="1"/>
    </xf>
    <xf numFmtId="0" fontId="0" fillId="2" borderId="23" xfId="0" applyFill="1" applyBorder="1" applyAlignment="1">
      <alignment horizontal="center"/>
    </xf>
    <xf numFmtId="0" fontId="4" fillId="2" borderId="12" xfId="0" applyFont="1" applyFill="1" applyBorder="1"/>
    <xf numFmtId="0" fontId="0" fillId="2" borderId="35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4" fillId="2" borderId="9" xfId="0" applyFont="1" applyFill="1" applyBorder="1"/>
    <xf numFmtId="0" fontId="0" fillId="0" borderId="27" xfId="0" applyBorder="1" applyAlignment="1">
      <alignment horizontal="center"/>
    </xf>
    <xf numFmtId="0" fontId="4" fillId="2" borderId="10" xfId="0" applyFont="1" applyFill="1" applyBorder="1"/>
    <xf numFmtId="0" fontId="0" fillId="2" borderId="28" xfId="0" applyFill="1" applyBorder="1"/>
    <xf numFmtId="4" fontId="0" fillId="2" borderId="0" xfId="0" applyNumberFormat="1" applyFill="1" applyBorder="1" applyAlignment="1">
      <alignment horizontal="center" wrapText="1"/>
    </xf>
    <xf numFmtId="4" fontId="0" fillId="2" borderId="0" xfId="0" applyNumberFormat="1" applyFill="1" applyBorder="1" applyAlignment="1">
      <alignment horizontal="left" wrapText="1"/>
    </xf>
    <xf numFmtId="0" fontId="0" fillId="2" borderId="30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3" xfId="0" applyFont="1" applyBorder="1" applyAlignment="1">
      <alignment horizontal="center"/>
    </xf>
    <xf numFmtId="4" fontId="7" fillId="0" borderId="7" xfId="0" applyNumberFormat="1" applyFont="1" applyBorder="1" applyAlignment="1">
      <alignment horizontal="left"/>
    </xf>
    <xf numFmtId="4" fontId="2" fillId="0" borderId="36" xfId="0" applyNumberFormat="1" applyFont="1" applyBorder="1" applyAlignment="1">
      <alignment horizontal="left" wrapText="1"/>
    </xf>
    <xf numFmtId="0" fontId="0" fillId="2" borderId="4" xfId="0" applyFill="1" applyBorder="1" applyAlignment="1">
      <alignment horizontal="center"/>
    </xf>
    <xf numFmtId="17" fontId="4" fillId="2" borderId="3" xfId="0" applyNumberFormat="1" applyFont="1" applyFill="1" applyBorder="1"/>
    <xf numFmtId="17" fontId="4" fillId="2" borderId="7" xfId="0" applyNumberFormat="1" applyFont="1" applyFill="1" applyBorder="1"/>
    <xf numFmtId="0" fontId="0" fillId="2" borderId="11" xfId="0" applyFill="1" applyBorder="1" applyAlignment="1">
      <alignment horizontal="center"/>
    </xf>
    <xf numFmtId="0" fontId="4" fillId="2" borderId="3" xfId="0" applyFont="1" applyFill="1" applyBorder="1"/>
    <xf numFmtId="0" fontId="4" fillId="2" borderId="7" xfId="0" applyFont="1" applyFill="1" applyBorder="1"/>
    <xf numFmtId="0" fontId="0" fillId="2" borderId="37" xfId="0" applyFill="1" applyBorder="1" applyAlignment="1">
      <alignment horizontal="left" wrapText="1"/>
    </xf>
    <xf numFmtId="4" fontId="0" fillId="2" borderId="38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4" fillId="2" borderId="4" xfId="0" applyFont="1" applyFill="1" applyBorder="1"/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" fontId="0" fillId="2" borderId="21" xfId="0" applyNumberFormat="1" applyFill="1" applyBorder="1" applyAlignment="1">
      <alignment horizontal="center"/>
    </xf>
    <xf numFmtId="4" fontId="0" fillId="2" borderId="40" xfId="0" applyNumberFormat="1" applyFill="1" applyBorder="1" applyAlignment="1">
      <alignment horizontal="center"/>
    </xf>
    <xf numFmtId="43" fontId="1" fillId="2" borderId="0" xfId="1" applyFill="1" applyBorder="1" applyAlignment="1">
      <alignment horizontal="left"/>
    </xf>
    <xf numFmtId="43" fontId="1" fillId="2" borderId="1" xfId="1" applyFill="1" applyBorder="1" applyAlignment="1">
      <alignment horizontal="left"/>
    </xf>
    <xf numFmtId="43" fontId="1" fillId="2" borderId="0" xfId="1" applyFill="1" applyBorder="1" applyAlignment="1"/>
    <xf numFmtId="0" fontId="0" fillId="2" borderId="21" xfId="0" applyFill="1" applyBorder="1" applyAlignment="1">
      <alignment horizontal="center"/>
    </xf>
    <xf numFmtId="43" fontId="8" fillId="2" borderId="0" xfId="1" applyFont="1" applyFill="1" applyBorder="1" applyAlignment="1">
      <alignment horizontal="center" wrapText="1"/>
    </xf>
    <xf numFmtId="43" fontId="8" fillId="2" borderId="0" xfId="1" applyFont="1" applyFill="1" applyBorder="1" applyAlignment="1">
      <alignment wrapText="1"/>
    </xf>
    <xf numFmtId="17" fontId="4" fillId="2" borderId="9" xfId="0" applyNumberFormat="1" applyFont="1" applyFill="1" applyBorder="1"/>
    <xf numFmtId="17" fontId="4" fillId="2" borderId="13" xfId="0" applyNumberFormat="1" applyFont="1" applyFill="1" applyBorder="1"/>
    <xf numFmtId="17" fontId="4" fillId="2" borderId="10" xfId="0" applyNumberFormat="1" applyFont="1" applyFill="1" applyBorder="1"/>
    <xf numFmtId="43" fontId="8" fillId="2" borderId="1" xfId="1" applyFont="1" applyFill="1" applyBorder="1" applyAlignment="1">
      <alignment horizontal="center" wrapText="1"/>
    </xf>
    <xf numFmtId="43" fontId="1" fillId="2" borderId="21" xfId="1" applyFill="1" applyBorder="1" applyAlignment="1">
      <alignment horizontal="center"/>
    </xf>
    <xf numFmtId="43" fontId="1" fillId="2" borderId="40" xfId="1" applyFill="1" applyBorder="1" applyAlignment="1">
      <alignment horizontal="center"/>
    </xf>
    <xf numFmtId="0" fontId="0" fillId="2" borderId="41" xfId="0" applyFill="1" applyBorder="1" applyAlignment="1">
      <alignment horizontal="center" wrapText="1"/>
    </xf>
    <xf numFmtId="0" fontId="0" fillId="2" borderId="2" xfId="0" applyFill="1" applyBorder="1"/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" fontId="8" fillId="2" borderId="10" xfId="0" applyNumberFormat="1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vertical="center" wrapText="1"/>
    </xf>
    <xf numFmtId="43" fontId="1" fillId="2" borderId="7" xfId="1" applyFill="1" applyBorder="1" applyAlignment="1">
      <alignment horizontal="left"/>
    </xf>
    <xf numFmtId="43" fontId="1" fillId="2" borderId="3" xfId="1" applyFill="1" applyBorder="1" applyAlignment="1">
      <alignment horizontal="left"/>
    </xf>
    <xf numFmtId="43" fontId="1" fillId="2" borderId="23" xfId="1" applyFill="1" applyBorder="1" applyAlignment="1">
      <alignment horizontal="center"/>
    </xf>
    <xf numFmtId="43" fontId="1" fillId="2" borderId="30" xfId="1" applyFill="1" applyBorder="1" applyAlignment="1">
      <alignment horizontal="center"/>
    </xf>
    <xf numFmtId="14" fontId="4" fillId="2" borderId="19" xfId="0" applyNumberFormat="1" applyFont="1" applyFill="1" applyBorder="1"/>
    <xf numFmtId="0" fontId="4" fillId="2" borderId="19" xfId="0" applyFont="1" applyFill="1" applyBorder="1"/>
    <xf numFmtId="0" fontId="4" fillId="2" borderId="34" xfId="0" applyFont="1" applyFill="1" applyBorder="1"/>
    <xf numFmtId="0" fontId="4" fillId="2" borderId="29" xfId="0" applyFont="1" applyFill="1" applyBorder="1"/>
    <xf numFmtId="0" fontId="0" fillId="2" borderId="42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4" fontId="0" fillId="2" borderId="0" xfId="0" applyNumberFormat="1" applyFill="1" applyBorder="1" applyAlignment="1">
      <alignment horizontal="left"/>
    </xf>
    <xf numFmtId="0" fontId="0" fillId="2" borderId="7" xfId="0" applyFill="1" applyBorder="1" applyAlignment="1">
      <alignment horizontal="center"/>
    </xf>
    <xf numFmtId="4" fontId="0" fillId="2" borderId="23" xfId="0" applyNumberFormat="1" applyFill="1" applyBorder="1" applyAlignment="1">
      <alignment horizontal="center"/>
    </xf>
    <xf numFmtId="4" fontId="0" fillId="2" borderId="30" xfId="0" applyNumberFormat="1" applyFill="1" applyBorder="1" applyAlignment="1">
      <alignment horizontal="center"/>
    </xf>
    <xf numFmtId="43" fontId="1" fillId="2" borderId="9" xfId="1" applyFont="1" applyFill="1" applyBorder="1" applyAlignment="1">
      <alignment horizontal="left" wrapText="1"/>
    </xf>
    <xf numFmtId="43" fontId="1" fillId="2" borderId="13" xfId="1" applyFill="1" applyBorder="1" applyAlignment="1">
      <alignment horizontal="left" wrapText="1"/>
    </xf>
    <xf numFmtId="43" fontId="1" fillId="2" borderId="10" xfId="1" applyFill="1" applyBorder="1" applyAlignment="1">
      <alignment horizontal="left" wrapText="1"/>
    </xf>
    <xf numFmtId="43" fontId="1" fillId="2" borderId="13" xfId="1" applyFont="1" applyFill="1" applyBorder="1" applyAlignment="1">
      <alignment horizontal="left" wrapText="1"/>
    </xf>
    <xf numFmtId="43" fontId="1" fillId="2" borderId="10" xfId="1" applyFont="1" applyFill="1" applyBorder="1" applyAlignment="1">
      <alignment horizontal="left" wrapText="1"/>
    </xf>
    <xf numFmtId="43" fontId="5" fillId="2" borderId="34" xfId="1" applyFont="1" applyFill="1" applyBorder="1" applyAlignment="1">
      <alignment horizontal="left"/>
    </xf>
    <xf numFmtId="43" fontId="5" fillId="2" borderId="19" xfId="1" applyFont="1" applyFill="1" applyBorder="1" applyAlignment="1">
      <alignment horizontal="left"/>
    </xf>
    <xf numFmtId="43" fontId="5" fillId="2" borderId="29" xfId="1" applyFont="1" applyFill="1" applyBorder="1" applyAlignment="1">
      <alignment horizontal="left"/>
    </xf>
    <xf numFmtId="43" fontId="5" fillId="2" borderId="4" xfId="1" applyFont="1" applyFill="1" applyBorder="1" applyAlignment="1">
      <alignment horizontal="left"/>
    </xf>
    <xf numFmtId="43" fontId="5" fillId="2" borderId="3" xfId="1" applyFont="1" applyFill="1" applyBorder="1" applyAlignment="1">
      <alignment horizontal="left"/>
    </xf>
    <xf numFmtId="43" fontId="5" fillId="2" borderId="7" xfId="1" applyFont="1" applyFill="1" applyBorder="1" applyAlignment="1">
      <alignment horizontal="left"/>
    </xf>
    <xf numFmtId="4" fontId="5" fillId="2" borderId="20" xfId="0" applyNumberFormat="1" applyFont="1" applyFill="1" applyBorder="1" applyAlignment="1">
      <alignment horizontal="left"/>
    </xf>
    <xf numFmtId="4" fontId="5" fillId="2" borderId="19" xfId="0" applyNumberFormat="1" applyFont="1" applyFill="1" applyBorder="1" applyAlignment="1">
      <alignment horizontal="left"/>
    </xf>
    <xf numFmtId="4" fontId="5" fillId="2" borderId="29" xfId="0" applyNumberFormat="1" applyFont="1" applyFill="1" applyBorder="1" applyAlignment="1">
      <alignment horizontal="left"/>
    </xf>
    <xf numFmtId="4" fontId="8" fillId="2" borderId="9" xfId="0" applyNumberFormat="1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left"/>
    </xf>
    <xf numFmtId="4" fontId="5" fillId="2" borderId="4" xfId="0" applyNumberFormat="1" applyFont="1" applyFill="1" applyBorder="1" applyAlignment="1">
      <alignment horizontal="left"/>
    </xf>
    <xf numFmtId="4" fontId="5" fillId="2" borderId="3" xfId="0" applyNumberFormat="1" applyFont="1" applyFill="1" applyBorder="1" applyAlignment="1">
      <alignment horizontal="left"/>
    </xf>
    <xf numFmtId="4" fontId="5" fillId="2" borderId="7" xfId="0" applyNumberFormat="1" applyFont="1" applyFill="1" applyBorder="1" applyAlignment="1">
      <alignment horizontal="left"/>
    </xf>
    <xf numFmtId="4" fontId="5" fillId="2" borderId="34" xfId="0" applyNumberFormat="1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left"/>
    </xf>
    <xf numFmtId="43" fontId="5" fillId="2" borderId="20" xfId="1" applyFont="1" applyFill="1" applyBorder="1" applyAlignment="1">
      <alignment horizontal="left"/>
    </xf>
    <xf numFmtId="43" fontId="5" fillId="2" borderId="1" xfId="1" applyFont="1" applyFill="1" applyBorder="1" applyAlignment="1">
      <alignment horizontal="center" wrapText="1"/>
    </xf>
    <xf numFmtId="43" fontId="1" fillId="2" borderId="0" xfId="1" applyFill="1" applyBorder="1" applyAlignment="1">
      <alignment horizontal="center" wrapText="1"/>
    </xf>
    <xf numFmtId="43" fontId="1" fillId="2" borderId="1" xfId="1" applyFill="1" applyBorder="1" applyAlignment="1">
      <alignment wrapText="1"/>
    </xf>
    <xf numFmtId="43" fontId="1" fillId="2" borderId="43" xfId="1" applyFont="1" applyFill="1" applyBorder="1" applyAlignment="1">
      <alignment wrapText="1"/>
    </xf>
    <xf numFmtId="43" fontId="5" fillId="2" borderId="41" xfId="1" applyFont="1" applyFill="1" applyBorder="1" applyAlignment="1">
      <alignment wrapText="1"/>
    </xf>
    <xf numFmtId="0" fontId="0" fillId="2" borderId="44" xfId="0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43" fontId="8" fillId="2" borderId="13" xfId="1" applyFont="1" applyFill="1" applyBorder="1" applyAlignment="1">
      <alignment horizontal="center" wrapText="1"/>
    </xf>
    <xf numFmtId="43" fontId="8" fillId="2" borderId="10" xfId="1" applyFont="1" applyFill="1" applyBorder="1" applyAlignment="1">
      <alignment horizontal="center" wrapText="1"/>
    </xf>
    <xf numFmtId="43" fontId="8" fillId="2" borderId="16" xfId="1" applyFont="1" applyFill="1" applyBorder="1" applyAlignment="1">
      <alignment horizontal="center" wrapText="1"/>
    </xf>
    <xf numFmtId="43" fontId="8" fillId="2" borderId="13" xfId="1" applyFont="1" applyFill="1" applyBorder="1" applyAlignment="1">
      <alignment wrapText="1"/>
    </xf>
    <xf numFmtId="43" fontId="8" fillId="2" borderId="10" xfId="1" applyFont="1" applyFill="1" applyBorder="1" applyAlignment="1">
      <alignment wrapText="1"/>
    </xf>
    <xf numFmtId="4" fontId="8" fillId="2" borderId="13" xfId="0" applyNumberFormat="1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4" fontId="5" fillId="2" borderId="9" xfId="0" applyNumberFormat="1" applyFont="1" applyFill="1" applyBorder="1" applyAlignment="1">
      <alignment horizontal="center" wrapText="1"/>
    </xf>
    <xf numFmtId="4" fontId="5" fillId="2" borderId="9" xfId="0" applyNumberFormat="1" applyFont="1" applyFill="1" applyBorder="1" applyAlignment="1">
      <alignment horizontal="left" wrapText="1"/>
    </xf>
    <xf numFmtId="4" fontId="8" fillId="2" borderId="10" xfId="0" applyNumberFormat="1" applyFont="1" applyFill="1" applyBorder="1" applyAlignment="1">
      <alignment horizontal="left" wrapText="1"/>
    </xf>
    <xf numFmtId="4" fontId="0" fillId="2" borderId="13" xfId="0" applyNumberFormat="1" applyFill="1" applyBorder="1" applyAlignment="1">
      <alignment horizontal="center" wrapText="1"/>
    </xf>
    <xf numFmtId="4" fontId="0" fillId="2" borderId="13" xfId="0" applyNumberFormat="1" applyFill="1" applyBorder="1" applyAlignment="1">
      <alignment horizontal="left" wrapText="1"/>
    </xf>
    <xf numFmtId="4" fontId="0" fillId="2" borderId="10" xfId="0" applyNumberFormat="1" applyFill="1" applyBorder="1" applyAlignment="1">
      <alignment horizontal="center" wrapText="1"/>
    </xf>
    <xf numFmtId="4" fontId="8" fillId="2" borderId="12" xfId="0" applyNumberFormat="1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4" fontId="5" fillId="2" borderId="12" xfId="0" applyNumberFormat="1" applyFont="1" applyFill="1" applyBorder="1" applyAlignment="1">
      <alignment horizontal="center" wrapText="1"/>
    </xf>
    <xf numFmtId="4" fontId="0" fillId="2" borderId="12" xfId="0" applyNumberFormat="1" applyFill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43" fontId="5" fillId="2" borderId="0" xfId="1" applyFont="1" applyFill="1" applyBorder="1" applyAlignment="1">
      <alignment wrapText="1"/>
    </xf>
    <xf numFmtId="43" fontId="5" fillId="2" borderId="1" xfId="1" applyFont="1" applyFill="1" applyBorder="1" applyAlignment="1">
      <alignment wrapText="1"/>
    </xf>
    <xf numFmtId="4" fontId="0" fillId="2" borderId="9" xfId="0" applyNumberFormat="1" applyFill="1" applyBorder="1" applyAlignment="1">
      <alignment horizontal="left" wrapText="1"/>
    </xf>
    <xf numFmtId="4" fontId="0" fillId="2" borderId="10" xfId="0" applyNumberFormat="1" applyFill="1" applyBorder="1" applyAlignment="1">
      <alignment horizontal="left" wrapText="1"/>
    </xf>
    <xf numFmtId="4" fontId="0" fillId="2" borderId="1" xfId="0" applyNumberFormat="1" applyFill="1" applyBorder="1" applyAlignment="1">
      <alignment horizontal="left"/>
    </xf>
    <xf numFmtId="0" fontId="0" fillId="2" borderId="20" xfId="0" applyFill="1" applyBorder="1"/>
    <xf numFmtId="0" fontId="0" fillId="2" borderId="24" xfId="0" applyFill="1" applyBorder="1" applyAlignment="1">
      <alignment horizontal="center"/>
    </xf>
    <xf numFmtId="43" fontId="5" fillId="2" borderId="11" xfId="1" applyFont="1" applyFill="1" applyBorder="1" applyAlignment="1">
      <alignment wrapText="1"/>
    </xf>
    <xf numFmtId="4" fontId="0" fillId="2" borderId="12" xfId="0" applyNumberFormat="1" applyFill="1" applyBorder="1" applyAlignment="1">
      <alignment horizontal="left" vertical="center" wrapText="1"/>
    </xf>
    <xf numFmtId="4" fontId="0" fillId="2" borderId="11" xfId="0" applyNumberFormat="1" applyFill="1" applyBorder="1" applyAlignment="1">
      <alignment horizontal="center" wrapText="1"/>
    </xf>
    <xf numFmtId="4" fontId="0" fillId="2" borderId="12" xfId="0" applyNumberFormat="1" applyFill="1" applyBorder="1" applyAlignment="1">
      <alignment horizontal="left" wrapText="1"/>
    </xf>
    <xf numFmtId="0" fontId="4" fillId="2" borderId="6" xfId="0" applyFont="1" applyFill="1" applyBorder="1"/>
    <xf numFmtId="14" fontId="4" fillId="2" borderId="23" xfId="0" applyNumberFormat="1" applyFont="1" applyFill="1" applyBorder="1"/>
    <xf numFmtId="0" fontId="4" fillId="2" borderId="30" xfId="0" applyFont="1" applyFill="1" applyBorder="1"/>
    <xf numFmtId="4" fontId="0" fillId="2" borderId="1" xfId="0" applyNumberFormat="1" applyFill="1" applyBorder="1" applyAlignment="1">
      <alignment horizontal="center" wrapText="1"/>
    </xf>
    <xf numFmtId="4" fontId="0" fillId="2" borderId="16" xfId="0" applyNumberFormat="1" applyFill="1" applyBorder="1" applyAlignment="1">
      <alignment horizontal="left" wrapText="1"/>
    </xf>
    <xf numFmtId="0" fontId="4" fillId="2" borderId="2" xfId="0" applyFont="1" applyFill="1" applyBorder="1"/>
    <xf numFmtId="0" fontId="0" fillId="2" borderId="41" xfId="0" applyFill="1" applyBorder="1" applyAlignment="1">
      <alignment horizontal="center"/>
    </xf>
    <xf numFmtId="17" fontId="4" fillId="2" borderId="12" xfId="0" applyNumberFormat="1" applyFont="1" applyFill="1" applyBorder="1"/>
    <xf numFmtId="0" fontId="0" fillId="2" borderId="13" xfId="0" applyFill="1" applyBorder="1" applyAlignment="1">
      <alignment horizontal="left" wrapText="1"/>
    </xf>
    <xf numFmtId="4" fontId="5" fillId="2" borderId="3" xfId="0" applyNumberFormat="1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4" fontId="5" fillId="2" borderId="7" xfId="0" applyNumberFormat="1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43" fontId="8" fillId="2" borderId="3" xfId="1" applyFont="1" applyFill="1" applyBorder="1" applyAlignment="1">
      <alignment wrapText="1"/>
    </xf>
    <xf numFmtId="43" fontId="8" fillId="2" borderId="4" xfId="1" applyFont="1" applyFill="1" applyBorder="1" applyAlignment="1">
      <alignment wrapText="1"/>
    </xf>
    <xf numFmtId="43" fontId="8" fillId="2" borderId="7" xfId="1" applyFont="1" applyFill="1" applyBorder="1" applyAlignment="1">
      <alignment wrapText="1"/>
    </xf>
    <xf numFmtId="43" fontId="8" fillId="2" borderId="1" xfId="1" applyFont="1" applyFill="1" applyBorder="1" applyAlignment="1">
      <alignment wrapText="1"/>
    </xf>
    <xf numFmtId="43" fontId="1" fillId="2" borderId="0" xfId="1" applyFill="1" applyBorder="1" applyAlignment="1">
      <alignment wrapText="1"/>
    </xf>
    <xf numFmtId="0" fontId="0" fillId="2" borderId="9" xfId="0" applyFill="1" applyBorder="1" applyAlignment="1">
      <alignment horizontal="left" wrapText="1"/>
    </xf>
    <xf numFmtId="0" fontId="4" fillId="2" borderId="20" xfId="0" applyFont="1" applyFill="1" applyBorder="1"/>
    <xf numFmtId="0" fontId="0" fillId="2" borderId="34" xfId="0" applyFill="1" applyBorder="1"/>
    <xf numFmtId="3" fontId="0" fillId="2" borderId="3" xfId="0" applyNumberFormat="1" applyFill="1" applyBorder="1" applyAlignment="1">
      <alignment horizontal="left"/>
    </xf>
    <xf numFmtId="3" fontId="0" fillId="2" borderId="24" xfId="0" applyNumberFormat="1" applyFill="1" applyBorder="1" applyAlignment="1">
      <alignment horizontal="center"/>
    </xf>
    <xf numFmtId="3" fontId="0" fillId="2" borderId="7" xfId="0" applyNumberFormat="1" applyFill="1" applyBorder="1" applyAlignment="1">
      <alignment horizontal="left"/>
    </xf>
    <xf numFmtId="3" fontId="0" fillId="2" borderId="8" xfId="0" applyNumberFormat="1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7" xfId="0" applyFill="1" applyBorder="1"/>
    <xf numFmtId="14" fontId="4" fillId="2" borderId="25" xfId="0" applyNumberFormat="1" applyFont="1" applyFill="1" applyBorder="1"/>
    <xf numFmtId="0" fontId="2" fillId="0" borderId="5" xfId="0" applyFont="1" applyBorder="1"/>
    <xf numFmtId="0" fontId="2" fillId="0" borderId="0" xfId="0" applyFont="1" applyBorder="1"/>
    <xf numFmtId="0" fontId="2" fillId="0" borderId="21" xfId="0" applyFont="1" applyBorder="1"/>
    <xf numFmtId="0" fontId="0" fillId="0" borderId="21" xfId="0" applyBorder="1"/>
    <xf numFmtId="0" fontId="0" fillId="0" borderId="14" xfId="0" applyBorder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5" xfId="0" applyFont="1" applyBorder="1"/>
    <xf numFmtId="0" fontId="0" fillId="0" borderId="15" xfId="0" applyBorder="1"/>
    <xf numFmtId="43" fontId="1" fillId="2" borderId="41" xfId="1" applyFont="1" applyFill="1" applyBorder="1" applyAlignment="1">
      <alignment wrapText="1"/>
    </xf>
    <xf numFmtId="4" fontId="0" fillId="2" borderId="13" xfId="0" applyNumberFormat="1" applyFill="1" applyBorder="1" applyAlignment="1">
      <alignment wrapText="1"/>
    </xf>
    <xf numFmtId="4" fontId="0" fillId="2" borderId="10" xfId="0" applyNumberFormat="1" applyFill="1" applyBorder="1" applyAlignment="1">
      <alignment wrapText="1"/>
    </xf>
    <xf numFmtId="0" fontId="0" fillId="0" borderId="46" xfId="0" applyBorder="1" applyAlignment="1">
      <alignment horizontal="center" wrapText="1"/>
    </xf>
    <xf numFmtId="4" fontId="0" fillId="0" borderId="44" xfId="0" applyNumberFormat="1" applyBorder="1" applyAlignment="1">
      <alignment horizontal="center" wrapText="1"/>
    </xf>
    <xf numFmtId="4" fontId="2" fillId="0" borderId="38" xfId="0" applyNumberFormat="1" applyFont="1" applyBorder="1" applyAlignment="1">
      <alignment horizontal="left" wrapText="1"/>
    </xf>
    <xf numFmtId="4" fontId="2" fillId="2" borderId="13" xfId="0" applyNumberFormat="1" applyFont="1" applyFill="1" applyBorder="1" applyAlignment="1">
      <alignment horizontal="center"/>
    </xf>
    <xf numFmtId="4" fontId="0" fillId="2" borderId="13" xfId="0" applyNumberFormat="1" applyFill="1" applyBorder="1" applyAlignment="1">
      <alignment horizontal="center"/>
    </xf>
    <xf numFmtId="4" fontId="2" fillId="2" borderId="10" xfId="0" applyNumberFormat="1" applyFont="1" applyFill="1" applyBorder="1" applyAlignment="1">
      <alignment horizontal="center"/>
    </xf>
    <xf numFmtId="4" fontId="2" fillId="2" borderId="28" xfId="0" applyNumberFormat="1" applyFont="1" applyFill="1" applyBorder="1" applyAlignment="1">
      <alignment horizontal="center"/>
    </xf>
    <xf numFmtId="4" fontId="2" fillId="2" borderId="12" xfId="0" applyNumberFormat="1" applyFont="1" applyFill="1" applyBorder="1" applyAlignment="1">
      <alignment horizontal="center"/>
    </xf>
    <xf numFmtId="4" fontId="2" fillId="2" borderId="16" xfId="0" applyNumberFormat="1" applyFont="1" applyFill="1" applyBorder="1" applyAlignment="1">
      <alignment horizontal="center"/>
    </xf>
    <xf numFmtId="4" fontId="0" fillId="2" borderId="15" xfId="0" applyNumberForma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" fillId="2" borderId="7" xfId="0" applyNumberFormat="1" applyFont="1" applyFill="1" applyBorder="1" applyAlignment="1">
      <alignment horizontal="center"/>
    </xf>
    <xf numFmtId="4" fontId="2" fillId="0" borderId="14" xfId="0" applyNumberFormat="1" applyFont="1" applyBorder="1" applyAlignment="1"/>
    <xf numFmtId="4" fontId="2" fillId="0" borderId="12" xfId="0" applyNumberFormat="1" applyFont="1" applyBorder="1" applyAlignment="1"/>
    <xf numFmtId="4" fontId="2" fillId="2" borderId="15" xfId="0" applyNumberFormat="1" applyFont="1" applyFill="1" applyBorder="1" applyAlignment="1">
      <alignment horizontal="center"/>
    </xf>
    <xf numFmtId="4" fontId="2" fillId="2" borderId="18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/>
    <xf numFmtId="4" fontId="0" fillId="0" borderId="0" xfId="0" applyNumberFormat="1" applyBorder="1" applyAlignment="1">
      <alignment horizontal="center" wrapText="1"/>
    </xf>
    <xf numFmtId="4" fontId="2" fillId="0" borderId="0" xfId="0" applyNumberFormat="1" applyFont="1" applyBorder="1" applyAlignment="1">
      <alignment horizontal="left" wrapText="1"/>
    </xf>
    <xf numFmtId="0" fontId="2" fillId="0" borderId="10" xfId="0" applyFont="1" applyBorder="1"/>
    <xf numFmtId="0" fontId="2" fillId="0" borderId="1" xfId="0" applyFont="1" applyBorder="1"/>
    <xf numFmtId="0" fontId="5" fillId="2" borderId="7" xfId="0" applyFont="1" applyFill="1" applyBorder="1" applyAlignment="1">
      <alignment horizontal="center" wrapText="1"/>
    </xf>
    <xf numFmtId="4" fontId="0" fillId="2" borderId="2" xfId="0" applyNumberFormat="1" applyFill="1" applyBorder="1" applyAlignment="1">
      <alignment horizontal="left"/>
    </xf>
    <xf numFmtId="4" fontId="0" fillId="2" borderId="14" xfId="0" applyNumberFormat="1" applyFill="1" applyBorder="1" applyAlignment="1">
      <alignment horizontal="center"/>
    </xf>
    <xf numFmtId="4" fontId="0" fillId="2" borderId="12" xfId="0" applyNumberForma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 wrapText="1"/>
    </xf>
    <xf numFmtId="43" fontId="8" fillId="2" borderId="2" xfId="1" applyFont="1" applyFill="1" applyBorder="1" applyAlignment="1">
      <alignment wrapText="1"/>
    </xf>
    <xf numFmtId="4" fontId="2" fillId="2" borderId="19" xfId="0" applyNumberFormat="1" applyFont="1" applyFill="1" applyBorder="1" applyAlignment="1">
      <alignment horizontal="center"/>
    </xf>
    <xf numFmtId="4" fontId="2" fillId="2" borderId="29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43" fontId="8" fillId="2" borderId="13" xfId="1" applyFont="1" applyFill="1" applyBorder="1" applyAlignment="1">
      <alignment horizontal="center" vertical="center" wrapText="1"/>
    </xf>
    <xf numFmtId="43" fontId="8" fillId="2" borderId="10" xfId="1" applyFont="1" applyFill="1" applyBorder="1" applyAlignment="1">
      <alignment horizontal="center" vertical="center" wrapText="1"/>
    </xf>
    <xf numFmtId="4" fontId="0" fillId="2" borderId="13" xfId="0" applyNumberForma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8" fillId="2" borderId="17" xfId="0" applyNumberFormat="1" applyFont="1" applyFill="1" applyBorder="1" applyAlignment="1">
      <alignment horizontal="center" wrapText="1"/>
    </xf>
    <xf numFmtId="4" fontId="8" fillId="2" borderId="13" xfId="0" applyNumberFormat="1" applyFont="1" applyFill="1" applyBorder="1" applyAlignment="1">
      <alignment horizont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6" xfId="0" applyNumberFormat="1" applyFont="1" applyFill="1" applyBorder="1" applyAlignment="1">
      <alignment horizontal="center"/>
    </xf>
    <xf numFmtId="4" fontId="2" fillId="2" borderId="20" xfId="0" applyNumberFormat="1" applyFont="1" applyFill="1" applyBorder="1" applyAlignment="1">
      <alignment horizontal="center"/>
    </xf>
    <xf numFmtId="4" fontId="2" fillId="2" borderId="24" xfId="0" applyNumberFormat="1" applyFont="1" applyFill="1" applyBorder="1" applyAlignment="1">
      <alignment horizontal="center"/>
    </xf>
    <xf numFmtId="4" fontId="2" fillId="2" borderId="34" xfId="0" applyNumberFormat="1" applyFont="1" applyFill="1" applyBorder="1" applyAlignment="1">
      <alignment horizontal="center"/>
    </xf>
    <xf numFmtId="4" fontId="2" fillId="2" borderId="45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" fontId="2" fillId="2" borderId="14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4" fontId="8" fillId="2" borderId="9" xfId="0" applyNumberFormat="1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" fontId="0" fillId="2" borderId="7" xfId="0" applyNumberForma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43" fontId="1" fillId="2" borderId="20" xfId="1" applyFill="1" applyBorder="1" applyAlignment="1">
      <alignment horizontal="center"/>
    </xf>
    <xf numFmtId="43" fontId="1" fillId="2" borderId="47" xfId="1" applyFill="1" applyBorder="1" applyAlignment="1">
      <alignment horizontal="center"/>
    </xf>
    <xf numFmtId="4" fontId="0" fillId="2" borderId="2" xfId="0" applyNumberFormat="1" applyFill="1" applyBorder="1" applyAlignment="1">
      <alignment horizontal="center"/>
    </xf>
    <xf numFmtId="4" fontId="0" fillId="2" borderId="11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45" xfId="0" applyNumberFormat="1" applyFill="1" applyBorder="1" applyAlignment="1">
      <alignment horizontal="center"/>
    </xf>
    <xf numFmtId="4" fontId="0" fillId="2" borderId="41" xfId="0" applyNumberFormat="1" applyFill="1" applyBorder="1" applyAlignment="1">
      <alignment horizontal="center"/>
    </xf>
    <xf numFmtId="4" fontId="0" fillId="2" borderId="48" xfId="0" applyNumberFormat="1" applyFill="1" applyBorder="1" applyAlignment="1">
      <alignment horizontal="center"/>
    </xf>
    <xf numFmtId="4" fontId="0" fillId="2" borderId="34" xfId="0" applyNumberFormat="1" applyFill="1" applyBorder="1" applyAlignment="1">
      <alignment horizontal="center"/>
    </xf>
    <xf numFmtId="4" fontId="0" fillId="2" borderId="42" xfId="0" applyNumberFormat="1" applyFill="1" applyBorder="1" applyAlignment="1">
      <alignment horizontal="center"/>
    </xf>
    <xf numFmtId="4" fontId="0" fillId="2" borderId="20" xfId="0" applyNumberFormat="1" applyFill="1" applyBorder="1" applyAlignment="1">
      <alignment horizontal="center"/>
    </xf>
    <xf numFmtId="4" fontId="0" fillId="2" borderId="47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4" fontId="0" fillId="2" borderId="5" xfId="0" applyNumberFormat="1" applyFill="1" applyBorder="1" applyAlignment="1">
      <alignment horizontal="center"/>
    </xf>
    <xf numFmtId="4" fontId="0" fillId="2" borderId="6" xfId="0" applyNumberFormat="1" applyFill="1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4" fontId="0" fillId="2" borderId="27" xfId="0" applyNumberFormat="1" applyFill="1" applyBorder="1" applyAlignment="1">
      <alignment horizontal="center"/>
    </xf>
    <xf numFmtId="4" fontId="0" fillId="2" borderId="9" xfId="0" applyNumberFormat="1" applyFill="1" applyBorder="1" applyAlignment="1">
      <alignment horizontal="left" vertical="center" wrapText="1"/>
    </xf>
    <xf numFmtId="43" fontId="1" fillId="2" borderId="0" xfId="1" applyFill="1" applyBorder="1" applyAlignment="1">
      <alignment horizontal="center"/>
    </xf>
    <xf numFmtId="4" fontId="0" fillId="2" borderId="35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7" xfId="0" applyBorder="1" applyAlignment="1">
      <alignment horizontal="center"/>
    </xf>
    <xf numFmtId="43" fontId="1" fillId="2" borderId="4" xfId="1" applyFill="1" applyBorder="1" applyAlignment="1">
      <alignment horizontal="center"/>
    </xf>
    <xf numFmtId="43" fontId="1" fillId="2" borderId="45" xfId="1" applyFill="1" applyBorder="1" applyAlignment="1">
      <alignment horizontal="center"/>
    </xf>
    <xf numFmtId="43" fontId="8" fillId="2" borderId="5" xfId="1" applyFont="1" applyFill="1" applyBorder="1" applyAlignment="1">
      <alignment horizontal="center" wrapText="1"/>
    </xf>
    <xf numFmtId="43" fontId="8" fillId="2" borderId="0" xfId="1" applyFont="1" applyFill="1" applyBorder="1" applyAlignment="1">
      <alignment horizontal="center" wrapText="1"/>
    </xf>
    <xf numFmtId="43" fontId="8" fillId="2" borderId="1" xfId="1" applyFont="1" applyFill="1" applyBorder="1" applyAlignment="1">
      <alignment horizontal="center" wrapText="1"/>
    </xf>
    <xf numFmtId="0" fontId="5" fillId="0" borderId="49" xfId="0" applyFont="1" applyBorder="1" applyAlignment="1">
      <alignment horizontal="center"/>
    </xf>
    <xf numFmtId="43" fontId="5" fillId="2" borderId="0" xfId="1" applyFont="1" applyFill="1" applyBorder="1" applyAlignment="1">
      <alignment horizontal="center" wrapText="1"/>
    </xf>
    <xf numFmtId="0" fontId="5" fillId="2" borderId="0" xfId="0" applyFont="1" applyFill="1" applyBorder="1" applyAlignment="1">
      <alignment wrapText="1"/>
    </xf>
    <xf numFmtId="43" fontId="8" fillId="2" borderId="9" xfId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wrapText="1"/>
    </xf>
    <xf numFmtId="4" fontId="8" fillId="2" borderId="0" xfId="0" applyNumberFormat="1" applyFont="1" applyFill="1" applyBorder="1" applyAlignment="1">
      <alignment horizontal="center" wrapText="1"/>
    </xf>
    <xf numFmtId="4" fontId="8" fillId="2" borderId="1" xfId="0" applyNumberFormat="1" applyFont="1" applyFill="1" applyBorder="1" applyAlignment="1">
      <alignment horizontal="center" wrapText="1"/>
    </xf>
    <xf numFmtId="4" fontId="8" fillId="2" borderId="10" xfId="0" applyNumberFormat="1" applyFont="1" applyFill="1" applyBorder="1" applyAlignment="1">
      <alignment horizontal="center" wrapText="1"/>
    </xf>
    <xf numFmtId="43" fontId="5" fillId="2" borderId="5" xfId="1" applyFont="1" applyFill="1" applyBorder="1" applyAlignment="1">
      <alignment horizontal="center" wrapText="1"/>
    </xf>
    <xf numFmtId="43" fontId="5" fillId="2" borderId="1" xfId="1" applyFont="1" applyFill="1" applyBorder="1" applyAlignment="1">
      <alignment horizontal="center" wrapText="1"/>
    </xf>
    <xf numFmtId="43" fontId="5" fillId="2" borderId="13" xfId="1" applyFont="1" applyFill="1" applyBorder="1" applyAlignment="1">
      <alignment horizontal="center" wrapText="1"/>
    </xf>
    <xf numFmtId="43" fontId="5" fillId="2" borderId="10" xfId="1" applyFont="1" applyFill="1" applyBorder="1" applyAlignment="1">
      <alignment horizontal="center" wrapText="1"/>
    </xf>
    <xf numFmtId="43" fontId="1" fillId="2" borderId="0" xfId="1" applyFont="1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43" fontId="1" fillId="0" borderId="34" xfId="1" applyBorder="1" applyAlignment="1">
      <alignment horizontal="center"/>
    </xf>
    <xf numFmtId="43" fontId="1" fillId="0" borderId="45" xfId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45" xfId="0" applyNumberForma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3" fontId="1" fillId="0" borderId="2" xfId="1" applyBorder="1" applyAlignment="1">
      <alignment horizontal="center"/>
    </xf>
    <xf numFmtId="43" fontId="1" fillId="0" borderId="14" xfId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3" fontId="1" fillId="0" borderId="2" xfId="1" applyFon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5" xfId="0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43" fontId="0" fillId="0" borderId="19" xfId="1" applyFont="1" applyBorder="1" applyAlignment="1">
      <alignment horizontal="center"/>
    </xf>
    <xf numFmtId="43" fontId="0" fillId="0" borderId="23" xfId="1" applyFont="1" applyBorder="1" applyAlignment="1">
      <alignment horizontal="center"/>
    </xf>
    <xf numFmtId="0" fontId="0" fillId="0" borderId="50" xfId="0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view="pageBreakPreview" topLeftCell="B1" zoomScaleNormal="100" workbookViewId="0">
      <selection activeCell="J6" sqref="J6"/>
    </sheetView>
  </sheetViews>
  <sheetFormatPr defaultRowHeight="13.2"/>
  <cols>
    <col min="1" max="1" width="3.5546875" customWidth="1"/>
    <col min="2" max="2" width="17.88671875" customWidth="1"/>
    <col min="3" max="3" width="14.6640625" customWidth="1"/>
    <col min="4" max="4" width="10" customWidth="1"/>
    <col min="5" max="5" width="6" customWidth="1"/>
    <col min="6" max="6" width="14" customWidth="1"/>
    <col min="7" max="7" width="18.44140625" style="104" customWidth="1"/>
    <col min="8" max="8" width="9.109375" hidden="1" customWidth="1"/>
    <col min="9" max="9" width="14.5546875" customWidth="1"/>
    <col min="10" max="10" width="13.6640625" style="107" customWidth="1"/>
    <col min="11" max="11" width="17.109375" style="100" customWidth="1"/>
    <col min="12" max="12" width="13.88671875" style="100" customWidth="1"/>
    <col min="13" max="13" width="15" style="100" customWidth="1"/>
    <col min="14" max="14" width="22.88671875" customWidth="1"/>
    <col min="15" max="15" width="10.44140625" customWidth="1"/>
    <col min="16" max="16" width="2.6640625" customWidth="1"/>
    <col min="17" max="17" width="3.44140625" customWidth="1"/>
    <col min="18" max="18" width="13.5546875" customWidth="1"/>
    <col min="19" max="19" width="3.33203125" customWidth="1"/>
    <col min="20" max="20" width="8.33203125" customWidth="1"/>
    <col min="21" max="21" width="3.5546875" customWidth="1"/>
  </cols>
  <sheetData>
    <row r="1" spans="1:15" ht="16.5" customHeight="1">
      <c r="F1" s="1"/>
      <c r="K1" s="1" t="s">
        <v>2</v>
      </c>
    </row>
    <row r="2" spans="1:15" ht="17.25" customHeight="1">
      <c r="K2" t="s">
        <v>166</v>
      </c>
      <c r="L2"/>
    </row>
    <row r="3" spans="1:15" ht="18" customHeight="1">
      <c r="K3" t="s">
        <v>4</v>
      </c>
      <c r="L3"/>
    </row>
    <row r="4" spans="1:15" ht="17.25" customHeight="1">
      <c r="K4" t="s">
        <v>5</v>
      </c>
      <c r="L4"/>
    </row>
    <row r="5" spans="1:15" ht="21.75" customHeight="1">
      <c r="K5" t="s">
        <v>36</v>
      </c>
      <c r="L5"/>
    </row>
    <row r="6" spans="1:15" ht="18" customHeight="1">
      <c r="K6" t="s">
        <v>167</v>
      </c>
      <c r="L6"/>
    </row>
    <row r="7" spans="1:15" ht="6.75" customHeight="1"/>
    <row r="8" spans="1:15" ht="6.75" customHeight="1"/>
    <row r="9" spans="1:15" s="103" customFormat="1" ht="13.8">
      <c r="A9" s="103" t="s">
        <v>184</v>
      </c>
      <c r="G9" s="105"/>
      <c r="J9" s="108"/>
      <c r="M9" s="109"/>
    </row>
    <row r="10" spans="1:15" s="104" customFormat="1" ht="13.8">
      <c r="A10" s="387" t="s">
        <v>54</v>
      </c>
      <c r="B10" s="387"/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7"/>
    </row>
    <row r="11" spans="1:15" ht="13.8">
      <c r="A11" s="387" t="s">
        <v>240</v>
      </c>
      <c r="B11" s="387"/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7"/>
    </row>
    <row r="12" spans="1:15" ht="6" customHeight="1" thickBot="1">
      <c r="C12" s="4"/>
      <c r="D12" s="4"/>
    </row>
    <row r="13" spans="1:15" ht="24.75" customHeight="1">
      <c r="A13" s="321" t="s">
        <v>0</v>
      </c>
      <c r="B13" s="199" t="s">
        <v>6</v>
      </c>
      <c r="C13" s="198" t="s">
        <v>8</v>
      </c>
      <c r="D13" s="208" t="s">
        <v>127</v>
      </c>
      <c r="E13" s="197" t="s">
        <v>22</v>
      </c>
      <c r="F13" s="199" t="s">
        <v>10</v>
      </c>
      <c r="G13" s="388" t="s">
        <v>241</v>
      </c>
      <c r="H13" s="195"/>
      <c r="I13" s="388" t="s">
        <v>243</v>
      </c>
      <c r="J13" s="201" t="s">
        <v>126</v>
      </c>
      <c r="K13" s="371" t="s">
        <v>237</v>
      </c>
      <c r="L13" s="373" t="s">
        <v>233</v>
      </c>
      <c r="M13" s="371" t="s">
        <v>234</v>
      </c>
      <c r="N13" s="363"/>
      <c r="O13" s="96"/>
    </row>
    <row r="14" spans="1:15" ht="33.75" customHeight="1" thickBot="1">
      <c r="A14" s="322" t="s">
        <v>1</v>
      </c>
      <c r="B14" s="204" t="s">
        <v>7</v>
      </c>
      <c r="C14" s="203"/>
      <c r="D14" s="202"/>
      <c r="E14" s="202" t="s">
        <v>9</v>
      </c>
      <c r="F14" s="204" t="s">
        <v>32</v>
      </c>
      <c r="G14" s="389"/>
      <c r="H14" s="196"/>
      <c r="I14" s="389"/>
      <c r="J14" s="206" t="s">
        <v>236</v>
      </c>
      <c r="K14" s="372"/>
      <c r="L14" s="374"/>
      <c r="M14" s="372"/>
      <c r="N14" s="363"/>
      <c r="O14" s="96"/>
    </row>
    <row r="15" spans="1:15" ht="13.8" thickBot="1">
      <c r="A15" s="19">
        <v>1</v>
      </c>
      <c r="B15" s="25">
        <v>2</v>
      </c>
      <c r="C15" s="162">
        <v>3</v>
      </c>
      <c r="D15" s="36">
        <v>4</v>
      </c>
      <c r="E15" s="36">
        <v>5</v>
      </c>
      <c r="F15" s="156">
        <v>6</v>
      </c>
      <c r="G15" s="390">
        <v>7</v>
      </c>
      <c r="H15" s="391"/>
      <c r="I15" s="85">
        <v>8</v>
      </c>
      <c r="J15" s="163">
        <v>9</v>
      </c>
      <c r="K15" s="254">
        <v>10</v>
      </c>
      <c r="L15" s="101">
        <v>11</v>
      </c>
      <c r="M15" s="328">
        <v>12</v>
      </c>
      <c r="N15" s="363"/>
    </row>
    <row r="16" spans="1:15" ht="23.25" customHeight="1" thickBot="1">
      <c r="A16" s="21">
        <v>1</v>
      </c>
      <c r="B16" s="316" t="s">
        <v>17</v>
      </c>
      <c r="C16" s="111" t="s">
        <v>12</v>
      </c>
      <c r="D16" s="111"/>
      <c r="E16" s="112"/>
      <c r="F16" s="149"/>
      <c r="G16" s="385"/>
      <c r="H16" s="386"/>
      <c r="I16" s="149"/>
      <c r="J16" s="113"/>
      <c r="K16" s="271"/>
      <c r="L16" s="325"/>
      <c r="M16" s="172"/>
      <c r="N16" s="363"/>
    </row>
    <row r="17" spans="1:14" ht="39" customHeight="1">
      <c r="A17" s="21"/>
      <c r="B17" s="317" t="s">
        <v>18</v>
      </c>
      <c r="C17" s="129" t="s">
        <v>37</v>
      </c>
      <c r="D17" s="279"/>
      <c r="E17" s="132" t="s">
        <v>49</v>
      </c>
      <c r="F17" s="280">
        <v>8</v>
      </c>
      <c r="G17" s="377"/>
      <c r="H17" s="378"/>
      <c r="I17" s="331"/>
      <c r="J17" s="242">
        <v>1761767.43</v>
      </c>
      <c r="K17" s="261" t="s">
        <v>182</v>
      </c>
      <c r="L17" s="364" t="s">
        <v>181</v>
      </c>
      <c r="M17" s="366" t="s">
        <v>213</v>
      </c>
      <c r="N17" s="363"/>
    </row>
    <row r="18" spans="1:14" ht="28.5" customHeight="1">
      <c r="A18" s="21"/>
      <c r="B18" s="317" t="s">
        <v>19</v>
      </c>
      <c r="C18" s="116" t="s">
        <v>88</v>
      </c>
      <c r="D18" s="213" t="s">
        <v>128</v>
      </c>
      <c r="E18" s="132"/>
      <c r="F18" s="280"/>
      <c r="G18" s="143"/>
      <c r="H18" s="142"/>
      <c r="I18" s="332"/>
      <c r="J18" s="242">
        <v>288211.40000000002</v>
      </c>
      <c r="K18" s="261" t="s">
        <v>204</v>
      </c>
      <c r="L18" s="364"/>
      <c r="M18" s="367"/>
      <c r="N18" s="363"/>
    </row>
    <row r="19" spans="1:14" ht="35.25" customHeight="1">
      <c r="A19" s="21"/>
      <c r="B19" s="317"/>
      <c r="C19" s="119" t="s">
        <v>89</v>
      </c>
      <c r="D19" s="214" t="s">
        <v>129</v>
      </c>
      <c r="E19" s="132"/>
      <c r="F19" s="280"/>
      <c r="G19" s="143"/>
      <c r="H19" s="142"/>
      <c r="I19" s="332"/>
      <c r="J19" s="242">
        <v>1052635.23</v>
      </c>
      <c r="K19" s="261" t="s">
        <v>205</v>
      </c>
      <c r="L19" s="364"/>
      <c r="M19" s="367"/>
      <c r="N19" s="363"/>
    </row>
    <row r="20" spans="1:14" ht="30.75" customHeight="1">
      <c r="A20" s="21"/>
      <c r="B20" s="317"/>
      <c r="C20" s="119" t="s">
        <v>90</v>
      </c>
      <c r="D20" s="214" t="s">
        <v>130</v>
      </c>
      <c r="E20" s="132"/>
      <c r="F20" s="280"/>
      <c r="G20" s="143"/>
      <c r="H20" s="142"/>
      <c r="I20" s="332"/>
      <c r="J20" s="242">
        <v>450701.71</v>
      </c>
      <c r="K20" s="261"/>
      <c r="L20" s="364"/>
      <c r="M20" s="367"/>
      <c r="N20" s="363"/>
    </row>
    <row r="21" spans="1:14" ht="26.25" customHeight="1">
      <c r="A21" s="21"/>
      <c r="B21" s="317"/>
      <c r="C21" s="119" t="s">
        <v>91</v>
      </c>
      <c r="D21" s="214" t="s">
        <v>131</v>
      </c>
      <c r="E21" s="132"/>
      <c r="F21" s="280"/>
      <c r="G21" s="143"/>
      <c r="H21" s="142"/>
      <c r="I21" s="332"/>
      <c r="J21" s="242">
        <v>254125.1</v>
      </c>
      <c r="K21" s="261" t="s">
        <v>202</v>
      </c>
      <c r="L21" s="364"/>
      <c r="M21" s="367"/>
      <c r="N21" s="363"/>
    </row>
    <row r="22" spans="1:14" ht="27.75" customHeight="1">
      <c r="A22" s="21"/>
      <c r="B22" s="317"/>
      <c r="C22" s="119" t="s">
        <v>92</v>
      </c>
      <c r="D22" s="214" t="s">
        <v>144</v>
      </c>
      <c r="E22" s="132"/>
      <c r="F22" s="280"/>
      <c r="G22" s="338">
        <v>336643.76</v>
      </c>
      <c r="H22" s="142"/>
      <c r="I22" s="331">
        <v>104401.79</v>
      </c>
      <c r="J22" s="242">
        <v>89173.35</v>
      </c>
      <c r="K22" s="261" t="s">
        <v>203</v>
      </c>
      <c r="L22" s="364"/>
      <c r="M22" s="367"/>
      <c r="N22" s="363"/>
    </row>
    <row r="23" spans="1:14" ht="18.75" customHeight="1">
      <c r="A23" s="21"/>
      <c r="B23" s="317"/>
      <c r="C23" s="119" t="s">
        <v>93</v>
      </c>
      <c r="D23" s="214" t="s">
        <v>145</v>
      </c>
      <c r="E23" s="132"/>
      <c r="F23" s="280"/>
      <c r="G23" s="143"/>
      <c r="H23" s="142"/>
      <c r="I23" s="331"/>
      <c r="J23" s="242">
        <v>149486.26999999999</v>
      </c>
      <c r="K23" s="266"/>
      <c r="L23" s="364"/>
      <c r="M23" s="367"/>
      <c r="N23" s="363"/>
    </row>
    <row r="24" spans="1:14" ht="18.75" customHeight="1">
      <c r="A24" s="21"/>
      <c r="B24" s="317"/>
      <c r="C24" s="129" t="s">
        <v>94</v>
      </c>
      <c r="D24" s="279" t="s">
        <v>146</v>
      </c>
      <c r="E24" s="132"/>
      <c r="F24" s="280"/>
      <c r="G24" s="143"/>
      <c r="H24" s="142"/>
      <c r="I24" s="331"/>
      <c r="J24" s="242">
        <v>246060.69</v>
      </c>
      <c r="K24" s="267"/>
      <c r="L24" s="364"/>
      <c r="M24" s="367"/>
      <c r="N24" s="363"/>
    </row>
    <row r="25" spans="1:14" ht="18.75" customHeight="1" thickBot="1">
      <c r="A25" s="21"/>
      <c r="B25" s="317"/>
      <c r="C25" s="144" t="s">
        <v>95</v>
      </c>
      <c r="D25" s="314" t="s">
        <v>147</v>
      </c>
      <c r="E25" s="132"/>
      <c r="F25" s="313"/>
      <c r="G25" s="339">
        <v>343381.52</v>
      </c>
      <c r="H25" s="146"/>
      <c r="I25" s="333">
        <v>104401.79</v>
      </c>
      <c r="J25" s="243">
        <v>131373.98000000001</v>
      </c>
      <c r="K25" s="268"/>
      <c r="L25" s="365"/>
      <c r="M25" s="368"/>
      <c r="N25" s="363"/>
    </row>
    <row r="26" spans="1:14" ht="41.25" customHeight="1">
      <c r="A26" s="21"/>
      <c r="B26" s="317"/>
      <c r="C26" s="129" t="s">
        <v>38</v>
      </c>
      <c r="D26" s="279"/>
      <c r="E26" s="139" t="s">
        <v>49</v>
      </c>
      <c r="F26" s="310">
        <v>3</v>
      </c>
      <c r="G26" s="377"/>
      <c r="H26" s="382"/>
      <c r="I26" s="334"/>
      <c r="J26" s="244">
        <v>543210.49</v>
      </c>
      <c r="K26" s="294" t="s">
        <v>201</v>
      </c>
      <c r="L26" s="299"/>
      <c r="M26" s="276" t="s">
        <v>214</v>
      </c>
      <c r="N26" s="363"/>
    </row>
    <row r="27" spans="1:14" ht="30" customHeight="1">
      <c r="A27" s="21"/>
      <c r="B27" s="317"/>
      <c r="C27" s="116" t="s">
        <v>96</v>
      </c>
      <c r="D27" s="315" t="s">
        <v>128</v>
      </c>
      <c r="E27" s="132"/>
      <c r="F27" s="151"/>
      <c r="G27" s="338">
        <v>475320</v>
      </c>
      <c r="H27" s="141"/>
      <c r="I27" s="336">
        <v>85000</v>
      </c>
      <c r="J27" s="236">
        <v>97388.51</v>
      </c>
      <c r="K27" s="294" t="s">
        <v>207</v>
      </c>
      <c r="L27" s="297"/>
      <c r="M27" s="267"/>
      <c r="N27" s="363"/>
    </row>
    <row r="28" spans="1:14" ht="37.5" customHeight="1" thickBot="1">
      <c r="A28" s="353"/>
      <c r="B28" s="354"/>
      <c r="C28" s="120" t="s">
        <v>97</v>
      </c>
      <c r="D28" s="216" t="s">
        <v>129</v>
      </c>
      <c r="E28" s="135"/>
      <c r="F28" s="161"/>
      <c r="G28" s="339">
        <v>475320</v>
      </c>
      <c r="H28" s="146"/>
      <c r="I28" s="333">
        <v>85000</v>
      </c>
      <c r="J28" s="243">
        <v>74860.320000000007</v>
      </c>
      <c r="K28" s="355" t="s">
        <v>206</v>
      </c>
      <c r="L28" s="300" t="s">
        <v>172</v>
      </c>
      <c r="M28" s="277"/>
      <c r="N28" s="363"/>
    </row>
    <row r="29" spans="1:14" ht="44.25" customHeight="1" thickBot="1">
      <c r="A29" s="20"/>
      <c r="B29" s="16"/>
      <c r="C29" s="155" t="s">
        <v>98</v>
      </c>
      <c r="D29" s="175" t="s">
        <v>130</v>
      </c>
      <c r="E29" s="149"/>
      <c r="F29" s="345"/>
      <c r="G29" s="356"/>
      <c r="H29" s="357"/>
      <c r="I29" s="358"/>
      <c r="J29" s="246">
        <v>370961.66</v>
      </c>
      <c r="K29" s="359" t="s">
        <v>208</v>
      </c>
      <c r="L29" s="360"/>
      <c r="M29" s="284"/>
      <c r="N29" s="363"/>
    </row>
    <row r="30" spans="1:14" ht="19.5" customHeight="1" thickBot="1">
      <c r="A30" s="21"/>
      <c r="B30" s="17"/>
      <c r="C30" s="111" t="s">
        <v>13</v>
      </c>
      <c r="D30" s="111"/>
      <c r="E30" s="112"/>
      <c r="F30" s="149"/>
      <c r="G30" s="385"/>
      <c r="H30" s="386"/>
      <c r="I30" s="149"/>
      <c r="J30" s="113"/>
      <c r="K30" s="255"/>
      <c r="L30" s="252"/>
      <c r="M30" s="172"/>
      <c r="N30" s="363"/>
    </row>
    <row r="31" spans="1:14" ht="40.5" customHeight="1" thickBot="1">
      <c r="A31" s="21"/>
      <c r="B31" s="7"/>
      <c r="C31" s="152" t="s">
        <v>31</v>
      </c>
      <c r="D31" s="152" t="s">
        <v>152</v>
      </c>
      <c r="E31" s="149" t="s">
        <v>49</v>
      </c>
      <c r="F31" s="149">
        <v>1</v>
      </c>
      <c r="G31" s="383">
        <v>1343077.11</v>
      </c>
      <c r="H31" s="384"/>
      <c r="I31" s="335">
        <v>452724.58</v>
      </c>
      <c r="J31" s="246">
        <v>281960.15999999997</v>
      </c>
      <c r="K31" s="207" t="s">
        <v>190</v>
      </c>
      <c r="L31" s="288"/>
      <c r="M31" s="284" t="s">
        <v>214</v>
      </c>
      <c r="N31" s="363"/>
    </row>
    <row r="32" spans="1:14" ht="22.5" customHeight="1">
      <c r="A32" s="21"/>
      <c r="B32" s="17"/>
      <c r="C32" s="140" t="s">
        <v>23</v>
      </c>
      <c r="D32" s="304"/>
      <c r="E32" s="115" t="s">
        <v>49</v>
      </c>
      <c r="F32" s="280">
        <v>6</v>
      </c>
      <c r="G32" s="379"/>
      <c r="H32" s="380"/>
      <c r="I32" s="336"/>
      <c r="J32" s="236">
        <v>770054.15</v>
      </c>
      <c r="K32" s="261"/>
      <c r="L32" s="159"/>
      <c r="M32" s="276"/>
      <c r="N32" s="363"/>
    </row>
    <row r="33" spans="1:19" ht="15" customHeight="1">
      <c r="A33" s="21"/>
      <c r="B33" s="17"/>
      <c r="C33" s="116" t="s">
        <v>103</v>
      </c>
      <c r="D33" s="213" t="s">
        <v>154</v>
      </c>
      <c r="E33" s="132"/>
      <c r="F33" s="311"/>
      <c r="G33" s="361">
        <v>323317.99</v>
      </c>
      <c r="H33" s="223"/>
      <c r="I33" s="342">
        <v>85641.41</v>
      </c>
      <c r="J33" s="237">
        <v>75142.600000000006</v>
      </c>
      <c r="K33" s="261" t="s">
        <v>193</v>
      </c>
      <c r="L33" s="159"/>
      <c r="M33" s="266"/>
      <c r="N33" s="363"/>
    </row>
    <row r="34" spans="1:19" ht="43.5" customHeight="1">
      <c r="A34" s="21"/>
      <c r="B34" s="17"/>
      <c r="C34" s="119" t="s">
        <v>104</v>
      </c>
      <c r="D34" s="214" t="s">
        <v>155</v>
      </c>
      <c r="E34" s="132"/>
      <c r="F34" s="312"/>
      <c r="G34" s="361"/>
      <c r="H34" s="223"/>
      <c r="I34" s="337"/>
      <c r="J34" s="237">
        <v>115507.22</v>
      </c>
      <c r="K34" s="270" t="s">
        <v>179</v>
      </c>
      <c r="L34" s="159"/>
      <c r="M34" s="326" t="s">
        <v>214</v>
      </c>
      <c r="N34" s="363"/>
    </row>
    <row r="35" spans="1:19" ht="24" customHeight="1">
      <c r="A35" s="21"/>
      <c r="B35" s="17"/>
      <c r="C35" s="119" t="s">
        <v>105</v>
      </c>
      <c r="D35" s="214" t="s">
        <v>156</v>
      </c>
      <c r="E35" s="132"/>
      <c r="F35" s="311"/>
      <c r="G35" s="361"/>
      <c r="H35" s="223"/>
      <c r="I35" s="337"/>
      <c r="J35" s="237">
        <v>176380.6</v>
      </c>
      <c r="K35" s="369" t="s">
        <v>209</v>
      </c>
      <c r="L35" s="159"/>
      <c r="M35" s="326"/>
      <c r="N35" s="363"/>
    </row>
    <row r="36" spans="1:19" ht="15" customHeight="1">
      <c r="A36" s="21"/>
      <c r="B36" s="17"/>
      <c r="C36" s="119" t="s">
        <v>106</v>
      </c>
      <c r="D36" s="214" t="s">
        <v>157</v>
      </c>
      <c r="E36" s="132"/>
      <c r="F36" s="151"/>
      <c r="G36" s="361"/>
      <c r="H36" s="223"/>
      <c r="I36" s="337"/>
      <c r="J36" s="237">
        <v>208315.73</v>
      </c>
      <c r="K36" s="370"/>
      <c r="L36" s="159"/>
      <c r="M36" s="326"/>
      <c r="N36" s="363"/>
    </row>
    <row r="37" spans="1:19" ht="15" customHeight="1">
      <c r="A37" s="21"/>
      <c r="B37" s="17"/>
      <c r="C37" s="119" t="s">
        <v>107</v>
      </c>
      <c r="D37" s="214" t="s">
        <v>158</v>
      </c>
      <c r="E37" s="132"/>
      <c r="F37" s="280"/>
      <c r="G37" s="361"/>
      <c r="H37" s="223"/>
      <c r="I37" s="337"/>
      <c r="J37" s="237">
        <v>116580.8</v>
      </c>
      <c r="K37" s="370"/>
      <c r="L37" s="159"/>
      <c r="M37" s="326"/>
      <c r="N37" s="363"/>
    </row>
    <row r="38" spans="1:19" ht="33" customHeight="1" thickBot="1">
      <c r="A38" s="21"/>
      <c r="B38" s="17"/>
      <c r="C38" s="120" t="s">
        <v>108</v>
      </c>
      <c r="D38" s="216" t="s">
        <v>159</v>
      </c>
      <c r="E38" s="135"/>
      <c r="F38" s="313"/>
      <c r="G38" s="362">
        <v>323317.99</v>
      </c>
      <c r="H38" s="224"/>
      <c r="I38" s="343">
        <v>85641.41</v>
      </c>
      <c r="J38" s="238">
        <v>78127.199999999997</v>
      </c>
      <c r="K38" s="207" t="s">
        <v>210</v>
      </c>
      <c r="L38" s="288"/>
      <c r="M38" s="327"/>
      <c r="N38" s="363"/>
    </row>
    <row r="39" spans="1:19" ht="15" customHeight="1">
      <c r="A39" s="21"/>
      <c r="B39" s="17"/>
      <c r="C39" s="114" t="s">
        <v>24</v>
      </c>
      <c r="D39" s="114"/>
      <c r="E39" s="115" t="s">
        <v>49</v>
      </c>
      <c r="F39" s="115">
        <v>4</v>
      </c>
      <c r="G39" s="381"/>
      <c r="H39" s="382"/>
      <c r="I39" s="334"/>
      <c r="J39" s="244">
        <v>601851.12</v>
      </c>
      <c r="K39" s="261" t="s">
        <v>195</v>
      </c>
      <c r="L39" s="159"/>
      <c r="M39" s="276" t="s">
        <v>214</v>
      </c>
      <c r="N39" s="363"/>
    </row>
    <row r="40" spans="1:19" ht="26.25" customHeight="1">
      <c r="A40" s="21"/>
      <c r="B40" s="17"/>
      <c r="C40" s="116" t="s">
        <v>109</v>
      </c>
      <c r="D40" s="116" t="s">
        <v>128</v>
      </c>
      <c r="E40" s="117"/>
      <c r="F40" s="117"/>
      <c r="G40" s="133"/>
      <c r="H40" s="223"/>
      <c r="I40" s="337"/>
      <c r="J40" s="237">
        <v>109245.902</v>
      </c>
      <c r="K40" s="270" t="s">
        <v>179</v>
      </c>
      <c r="L40" s="159"/>
      <c r="M40" s="267"/>
      <c r="N40" s="363"/>
    </row>
    <row r="41" spans="1:19" ht="15" customHeight="1" thickBot="1">
      <c r="A41" s="21"/>
      <c r="B41" s="17"/>
      <c r="C41" s="140" t="s">
        <v>110</v>
      </c>
      <c r="D41" s="140" t="s">
        <v>129</v>
      </c>
      <c r="E41" s="130"/>
      <c r="F41" s="132"/>
      <c r="G41" s="362">
        <v>323317.99</v>
      </c>
      <c r="H41" s="223"/>
      <c r="I41" s="342">
        <v>77250.720000000001</v>
      </c>
      <c r="J41" s="237">
        <v>87780.02</v>
      </c>
      <c r="K41" s="261"/>
      <c r="L41" s="159"/>
      <c r="M41" s="267"/>
      <c r="N41" s="363"/>
    </row>
    <row r="42" spans="1:19" ht="15" customHeight="1">
      <c r="A42" s="21"/>
      <c r="B42" s="17"/>
      <c r="C42" s="119" t="s">
        <v>111</v>
      </c>
      <c r="D42" s="119" t="s">
        <v>130</v>
      </c>
      <c r="E42" s="117"/>
      <c r="F42" s="132"/>
      <c r="G42" s="133"/>
      <c r="H42" s="223"/>
      <c r="I42" s="337"/>
      <c r="J42" s="237">
        <v>330246.17</v>
      </c>
      <c r="K42" s="261"/>
      <c r="L42" s="159"/>
      <c r="M42" s="267"/>
      <c r="N42" s="363"/>
    </row>
    <row r="43" spans="1:19" ht="15" customHeight="1" thickBot="1">
      <c r="A43" s="21"/>
      <c r="B43" s="17"/>
      <c r="C43" s="120" t="s">
        <v>112</v>
      </c>
      <c r="D43" s="120" t="s">
        <v>153</v>
      </c>
      <c r="E43" s="121"/>
      <c r="F43" s="135"/>
      <c r="G43" s="362">
        <v>323317.99</v>
      </c>
      <c r="H43" s="224"/>
      <c r="I43" s="343">
        <v>77202.759999999995</v>
      </c>
      <c r="J43" s="238">
        <v>74579.03</v>
      </c>
      <c r="K43" s="207"/>
      <c r="L43" s="288"/>
      <c r="M43" s="277"/>
      <c r="N43" s="363"/>
    </row>
    <row r="44" spans="1:19" ht="44.25" customHeight="1" thickBot="1">
      <c r="A44" s="21"/>
      <c r="B44" s="17"/>
      <c r="C44" s="112" t="s">
        <v>28</v>
      </c>
      <c r="D44" s="112" t="s">
        <v>162</v>
      </c>
      <c r="E44" s="149" t="s">
        <v>49</v>
      </c>
      <c r="F44" s="149">
        <v>1</v>
      </c>
      <c r="G44" s="383">
        <v>1388967.39</v>
      </c>
      <c r="H44" s="384"/>
      <c r="I44" s="335">
        <v>452724.58</v>
      </c>
      <c r="J44" s="246">
        <v>367545.56</v>
      </c>
      <c r="K44" s="269" t="s">
        <v>197</v>
      </c>
      <c r="L44" s="283"/>
      <c r="M44" s="284" t="s">
        <v>225</v>
      </c>
      <c r="N44" s="363"/>
    </row>
    <row r="45" spans="1:19" ht="51.75" customHeight="1" thickBot="1">
      <c r="A45" s="22"/>
      <c r="B45" s="7"/>
      <c r="C45" s="112" t="s">
        <v>242</v>
      </c>
      <c r="D45" s="112" t="s">
        <v>162</v>
      </c>
      <c r="E45" s="149" t="s">
        <v>49</v>
      </c>
      <c r="F45" s="149">
        <v>1</v>
      </c>
      <c r="G45" s="383"/>
      <c r="H45" s="384"/>
      <c r="I45" s="335">
        <v>452724.58</v>
      </c>
      <c r="J45" s="246"/>
      <c r="K45" s="269" t="s">
        <v>244</v>
      </c>
      <c r="L45" s="283"/>
      <c r="M45" s="284" t="s">
        <v>225</v>
      </c>
      <c r="N45" s="363"/>
    </row>
    <row r="46" spans="1:19" ht="22.5" customHeight="1" thickBot="1">
      <c r="A46" s="23"/>
      <c r="B46" s="23"/>
      <c r="C46" s="24" t="s">
        <v>14</v>
      </c>
      <c r="D46" s="24"/>
      <c r="E46" s="43" t="s">
        <v>20</v>
      </c>
      <c r="F46" s="44">
        <v>23</v>
      </c>
      <c r="G46" s="375">
        <f>SUM(G16:G45)</f>
        <v>5655981.7400000002</v>
      </c>
      <c r="H46" s="376"/>
      <c r="I46" s="341">
        <f>SUM(I16:I45)</f>
        <v>2062713.62</v>
      </c>
      <c r="J46" s="340"/>
      <c r="K46" s="273"/>
      <c r="L46" s="329"/>
      <c r="M46" s="330"/>
      <c r="N46" s="363"/>
      <c r="Q46">
        <v>32</v>
      </c>
      <c r="R46">
        <v>1</v>
      </c>
      <c r="S46">
        <v>16</v>
      </c>
    </row>
    <row r="47" spans="1:19" ht="22.5" customHeight="1">
      <c r="A47" s="2"/>
      <c r="B47" s="1" t="s">
        <v>21</v>
      </c>
      <c r="C47" s="1"/>
      <c r="D47" s="1"/>
      <c r="E47" s="26" t="s">
        <v>34</v>
      </c>
      <c r="F47" s="348"/>
      <c r="G47" s="349"/>
      <c r="H47" s="349"/>
      <c r="I47" s="350"/>
      <c r="J47" s="350"/>
      <c r="K47" s="351"/>
      <c r="L47" s="351"/>
      <c r="M47" s="352"/>
      <c r="N47" s="344"/>
    </row>
    <row r="48" spans="1:19" ht="22.5" customHeight="1">
      <c r="A48" s="2"/>
      <c r="B48" s="2" t="s">
        <v>245</v>
      </c>
      <c r="C48" s="346"/>
      <c r="D48" s="346"/>
      <c r="E48" s="347"/>
      <c r="F48" s="348"/>
      <c r="G48" s="349"/>
      <c r="H48" s="349"/>
      <c r="I48" s="350"/>
      <c r="J48" s="350"/>
      <c r="K48" s="351"/>
      <c r="L48" s="351"/>
      <c r="M48" s="352"/>
      <c r="N48" s="344"/>
    </row>
    <row r="49" spans="1:14" ht="22.5" customHeight="1">
      <c r="A49" s="2"/>
      <c r="B49" s="2"/>
      <c r="C49" s="346"/>
      <c r="D49" s="346"/>
      <c r="E49" s="347"/>
      <c r="F49" s="348"/>
      <c r="G49" s="349"/>
      <c r="H49" s="349"/>
      <c r="I49" s="350"/>
      <c r="J49" s="350"/>
      <c r="K49" s="351"/>
      <c r="L49" s="351"/>
      <c r="M49" s="352"/>
      <c r="N49" s="344"/>
    </row>
    <row r="50" spans="1:14" ht="22.5" customHeight="1">
      <c r="A50" s="2"/>
      <c r="B50" s="2"/>
      <c r="C50" s="346"/>
      <c r="D50" s="346"/>
      <c r="E50" s="347"/>
      <c r="F50" s="348"/>
      <c r="G50" s="349"/>
      <c r="H50" s="349"/>
      <c r="I50" s="350"/>
      <c r="J50" s="350"/>
      <c r="K50" s="351"/>
      <c r="L50" s="351"/>
      <c r="M50" s="352"/>
      <c r="N50" s="344"/>
    </row>
    <row r="51" spans="1:14">
      <c r="K51"/>
      <c r="L51"/>
    </row>
    <row r="52" spans="1:14">
      <c r="K52"/>
      <c r="L52"/>
    </row>
    <row r="53" spans="1:14">
      <c r="K53"/>
      <c r="L53"/>
    </row>
    <row r="54" spans="1:14">
      <c r="K54"/>
      <c r="L54"/>
    </row>
    <row r="55" spans="1:14">
      <c r="K55"/>
      <c r="L55"/>
    </row>
    <row r="56" spans="1:14">
      <c r="K56"/>
      <c r="L56"/>
    </row>
    <row r="57" spans="1:14">
      <c r="K57"/>
      <c r="L57"/>
    </row>
  </sheetData>
  <mergeCells count="22">
    <mergeCell ref="A10:M10"/>
    <mergeCell ref="I13:I14"/>
    <mergeCell ref="G44:H44"/>
    <mergeCell ref="G45:H45"/>
    <mergeCell ref="G16:H16"/>
    <mergeCell ref="G15:H15"/>
    <mergeCell ref="G13:G14"/>
    <mergeCell ref="A11:M11"/>
    <mergeCell ref="G46:H46"/>
    <mergeCell ref="G17:H17"/>
    <mergeCell ref="G32:H32"/>
    <mergeCell ref="G39:H39"/>
    <mergeCell ref="G31:H31"/>
    <mergeCell ref="G30:H30"/>
    <mergeCell ref="G26:H26"/>
    <mergeCell ref="N13:N46"/>
    <mergeCell ref="L17:L25"/>
    <mergeCell ref="M17:M25"/>
    <mergeCell ref="K35:K37"/>
    <mergeCell ref="K13:K14"/>
    <mergeCell ref="L13:L14"/>
    <mergeCell ref="M13:M14"/>
  </mergeCells>
  <phoneticPr fontId="0" type="noConversion"/>
  <pageMargins left="0.46" right="0.08" top="0.28000000000000003" bottom="0.18" header="0.5" footer="0.14000000000000001"/>
  <pageSetup paperSize="9" scale="90" orientation="landscape" r:id="rId1"/>
  <headerFooter alignWithMargins="0"/>
  <colBreaks count="3" manualBreakCount="3">
    <brk id="13" max="47" man="1"/>
    <brk id="14" max="47" man="1"/>
    <brk id="19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28"/>
  <sheetViews>
    <sheetView view="pageBreakPreview" topLeftCell="A10" zoomScaleNormal="100" workbookViewId="0">
      <pane ySplit="1980" topLeftCell="A80" activePane="bottomLeft"/>
      <selection activeCell="G68" sqref="G68"/>
      <selection pane="bottomLeft" activeCell="B80" sqref="B80"/>
    </sheetView>
  </sheetViews>
  <sheetFormatPr defaultRowHeight="13.2"/>
  <cols>
    <col min="1" max="1" width="3.5546875" customWidth="1"/>
    <col min="2" max="2" width="17.88671875" customWidth="1"/>
    <col min="3" max="3" width="14.6640625" customWidth="1"/>
    <col min="4" max="4" width="10" customWidth="1"/>
    <col min="5" max="5" width="6" customWidth="1"/>
    <col min="6" max="6" width="14" customWidth="1"/>
    <col min="7" max="7" width="18.44140625" style="104" customWidth="1"/>
    <col min="8" max="8" width="9.109375" hidden="1" customWidth="1"/>
    <col min="9" max="9" width="13.6640625" style="107" customWidth="1"/>
    <col min="10" max="10" width="17.109375" style="100" customWidth="1"/>
    <col min="11" max="11" width="20.33203125" style="100" customWidth="1"/>
    <col min="12" max="12" width="22.88671875" style="100" customWidth="1"/>
    <col min="13" max="13" width="22.88671875" customWidth="1"/>
    <col min="14" max="14" width="10.44140625" customWidth="1"/>
    <col min="15" max="15" width="2.6640625" customWidth="1"/>
    <col min="16" max="16" width="3.44140625" customWidth="1"/>
    <col min="17" max="17" width="13.5546875" customWidth="1"/>
    <col min="18" max="18" width="3.33203125" customWidth="1"/>
    <col min="19" max="19" width="8.33203125" customWidth="1"/>
    <col min="20" max="20" width="3.5546875" customWidth="1"/>
  </cols>
  <sheetData>
    <row r="1" spans="1:14" ht="16.5" customHeight="1">
      <c r="F1" s="1"/>
      <c r="J1" s="1" t="s">
        <v>2</v>
      </c>
    </row>
    <row r="2" spans="1:14" ht="17.25" customHeight="1">
      <c r="J2" t="s">
        <v>166</v>
      </c>
      <c r="K2"/>
    </row>
    <row r="3" spans="1:14" ht="18" customHeight="1">
      <c r="J3" t="s">
        <v>4</v>
      </c>
      <c r="K3"/>
    </row>
    <row r="4" spans="1:14" ht="17.25" customHeight="1">
      <c r="J4" t="s">
        <v>5</v>
      </c>
      <c r="K4"/>
    </row>
    <row r="5" spans="1:14" ht="21.75" customHeight="1">
      <c r="J5" t="s">
        <v>36</v>
      </c>
      <c r="K5"/>
    </row>
    <row r="6" spans="1:14" ht="18" customHeight="1">
      <c r="J6" t="s">
        <v>167</v>
      </c>
      <c r="K6"/>
    </row>
    <row r="7" spans="1:14" ht="6.75" customHeight="1"/>
    <row r="8" spans="1:14" ht="6.75" customHeight="1"/>
    <row r="9" spans="1:14" s="103" customFormat="1" ht="13.8">
      <c r="A9" s="103" t="s">
        <v>184</v>
      </c>
      <c r="G9" s="105"/>
      <c r="I9" s="108"/>
      <c r="L9" s="109"/>
    </row>
    <row r="10" spans="1:14" s="104" customFormat="1" ht="13.8">
      <c r="D10" s="105" t="s">
        <v>54</v>
      </c>
      <c r="E10" s="105"/>
      <c r="F10" s="106"/>
      <c r="G10" s="106"/>
      <c r="H10" s="106"/>
      <c r="I10" s="106"/>
      <c r="J10" s="106"/>
      <c r="K10" s="106"/>
      <c r="L10" s="106"/>
    </row>
    <row r="11" spans="1:14" ht="13.8">
      <c r="D11" s="103" t="s">
        <v>185</v>
      </c>
      <c r="E11" s="103"/>
      <c r="F11" s="103"/>
      <c r="G11" s="103"/>
      <c r="H11" s="103"/>
      <c r="I11" s="103"/>
      <c r="J11" s="103"/>
      <c r="K11" s="103"/>
      <c r="L11" s="103"/>
    </row>
    <row r="12" spans="1:14" ht="6" customHeight="1" thickBot="1">
      <c r="C12" s="4"/>
      <c r="D12" s="4"/>
    </row>
    <row r="13" spans="1:14" ht="24.75" customHeight="1">
      <c r="A13" s="321" t="s">
        <v>0</v>
      </c>
      <c r="B13" s="199" t="s">
        <v>6</v>
      </c>
      <c r="C13" s="198" t="s">
        <v>8</v>
      </c>
      <c r="D13" s="208" t="s">
        <v>127</v>
      </c>
      <c r="E13" s="197" t="s">
        <v>22</v>
      </c>
      <c r="F13" s="199" t="s">
        <v>10</v>
      </c>
      <c r="G13" s="200" t="s">
        <v>238</v>
      </c>
      <c r="H13" s="195"/>
      <c r="I13" s="201" t="s">
        <v>126</v>
      </c>
      <c r="J13" s="371" t="s">
        <v>237</v>
      </c>
      <c r="K13" s="373" t="s">
        <v>233</v>
      </c>
      <c r="L13" s="371" t="s">
        <v>234</v>
      </c>
      <c r="M13" s="363"/>
      <c r="N13" s="96"/>
    </row>
    <row r="14" spans="1:14" ht="33.75" customHeight="1" thickBot="1">
      <c r="A14" s="322" t="s">
        <v>1</v>
      </c>
      <c r="B14" s="204" t="s">
        <v>7</v>
      </c>
      <c r="C14" s="203"/>
      <c r="D14" s="202"/>
      <c r="E14" s="202" t="s">
        <v>9</v>
      </c>
      <c r="F14" s="204" t="s">
        <v>32</v>
      </c>
      <c r="G14" s="205"/>
      <c r="H14" s="196"/>
      <c r="I14" s="206" t="s">
        <v>236</v>
      </c>
      <c r="J14" s="372"/>
      <c r="K14" s="374"/>
      <c r="L14" s="372"/>
      <c r="M14" s="363"/>
      <c r="N14" s="96"/>
    </row>
    <row r="15" spans="1:14" ht="13.8" thickBot="1">
      <c r="A15" s="19">
        <v>1</v>
      </c>
      <c r="B15" s="25">
        <v>2</v>
      </c>
      <c r="C15" s="162">
        <v>3</v>
      </c>
      <c r="D15" s="36">
        <v>4</v>
      </c>
      <c r="E15" s="36">
        <v>5</v>
      </c>
      <c r="F15" s="156">
        <v>6</v>
      </c>
      <c r="G15" s="425">
        <v>7</v>
      </c>
      <c r="H15" s="426"/>
      <c r="I15" s="163">
        <v>8</v>
      </c>
      <c r="J15" s="254">
        <v>9</v>
      </c>
      <c r="K15" s="101">
        <v>10</v>
      </c>
      <c r="L15" s="110">
        <v>11</v>
      </c>
      <c r="M15" s="432"/>
    </row>
    <row r="16" spans="1:14" ht="15" customHeight="1" thickBot="1">
      <c r="A16" s="21">
        <v>1</v>
      </c>
      <c r="B16" s="316" t="s">
        <v>17</v>
      </c>
      <c r="C16" s="111" t="s">
        <v>11</v>
      </c>
      <c r="D16" s="111"/>
      <c r="E16" s="112"/>
      <c r="F16" s="112"/>
      <c r="G16" s="385"/>
      <c r="H16" s="386"/>
      <c r="I16" s="113"/>
      <c r="J16" s="255"/>
      <c r="K16" s="193"/>
      <c r="L16" s="174"/>
      <c r="M16" s="363"/>
    </row>
    <row r="17" spans="1:13" ht="15" customHeight="1">
      <c r="A17" s="21"/>
      <c r="B17" s="317" t="s">
        <v>18</v>
      </c>
      <c r="C17" s="140" t="s">
        <v>42</v>
      </c>
      <c r="D17" s="140"/>
      <c r="E17" s="130" t="s">
        <v>49</v>
      </c>
      <c r="F17" s="219">
        <v>4</v>
      </c>
      <c r="G17" s="427">
        <v>925940.1</v>
      </c>
      <c r="H17" s="428"/>
      <c r="I17" s="230">
        <v>1284248.75</v>
      </c>
      <c r="J17" s="442" t="s">
        <v>168</v>
      </c>
      <c r="K17" s="433" t="s">
        <v>186</v>
      </c>
      <c r="L17" s="225" t="s">
        <v>228</v>
      </c>
      <c r="M17" s="363"/>
    </row>
    <row r="18" spans="1:13" ht="15" customHeight="1">
      <c r="A18" s="21"/>
      <c r="B18" s="317"/>
      <c r="C18" s="116" t="s">
        <v>57</v>
      </c>
      <c r="D18" s="116" t="s">
        <v>128</v>
      </c>
      <c r="E18" s="117"/>
      <c r="F18" s="124">
        <v>231485.03</v>
      </c>
      <c r="G18" s="210"/>
      <c r="H18" s="211"/>
      <c r="I18" s="231">
        <v>159072.6</v>
      </c>
      <c r="J18" s="442"/>
      <c r="K18" s="434"/>
      <c r="L18" s="226"/>
      <c r="M18" s="363"/>
    </row>
    <row r="19" spans="1:13" ht="15" customHeight="1">
      <c r="A19" s="21"/>
      <c r="B19" s="317"/>
      <c r="C19" s="119" t="s">
        <v>58</v>
      </c>
      <c r="D19" s="119" t="s">
        <v>129</v>
      </c>
      <c r="E19" s="117"/>
      <c r="F19" s="124">
        <v>231485.02</v>
      </c>
      <c r="G19" s="210"/>
      <c r="H19" s="211"/>
      <c r="I19" s="231">
        <v>654560.11</v>
      </c>
      <c r="J19" s="442"/>
      <c r="K19" s="434"/>
      <c r="L19" s="226"/>
      <c r="M19" s="363"/>
    </row>
    <row r="20" spans="1:13" ht="15" customHeight="1">
      <c r="A20" s="21"/>
      <c r="B20" s="317"/>
      <c r="C20" s="119" t="s">
        <v>59</v>
      </c>
      <c r="D20" s="119" t="s">
        <v>130</v>
      </c>
      <c r="E20" s="117"/>
      <c r="F20" s="124">
        <v>231485.03</v>
      </c>
      <c r="G20" s="210"/>
      <c r="H20" s="211"/>
      <c r="I20" s="231">
        <v>302580.44</v>
      </c>
      <c r="J20" s="442"/>
      <c r="K20" s="434"/>
      <c r="L20" s="226"/>
      <c r="M20" s="363"/>
    </row>
    <row r="21" spans="1:13" ht="15" customHeight="1" thickBot="1">
      <c r="A21" s="21"/>
      <c r="B21" s="317"/>
      <c r="C21" s="120" t="s">
        <v>60</v>
      </c>
      <c r="D21" s="120" t="s">
        <v>131</v>
      </c>
      <c r="E21" s="121"/>
      <c r="F21" s="126">
        <v>231485.02</v>
      </c>
      <c r="G21" s="209"/>
      <c r="H21" s="212"/>
      <c r="I21" s="232">
        <v>168035.6</v>
      </c>
      <c r="J21" s="443"/>
      <c r="K21" s="248"/>
      <c r="L21" s="227"/>
      <c r="M21" s="363"/>
    </row>
    <row r="22" spans="1:13" ht="27.75" customHeight="1">
      <c r="A22" s="21"/>
      <c r="B22" s="317" t="s">
        <v>19</v>
      </c>
      <c r="C22" s="114" t="s">
        <v>43</v>
      </c>
      <c r="D22" s="215"/>
      <c r="E22" s="139" t="s">
        <v>49</v>
      </c>
      <c r="F22" s="217">
        <v>6</v>
      </c>
      <c r="G22" s="427">
        <v>1901276.62</v>
      </c>
      <c r="H22" s="428"/>
      <c r="I22" s="230">
        <v>1364573.05</v>
      </c>
      <c r="J22" s="256" t="s">
        <v>169</v>
      </c>
      <c r="K22" s="430" t="s">
        <v>180</v>
      </c>
      <c r="L22" s="228" t="s">
        <v>229</v>
      </c>
      <c r="M22" s="363"/>
    </row>
    <row r="23" spans="1:13" ht="27.75" customHeight="1">
      <c r="A23" s="21"/>
      <c r="B23" s="317"/>
      <c r="C23" s="116" t="s">
        <v>61</v>
      </c>
      <c r="D23" s="213" t="s">
        <v>128</v>
      </c>
      <c r="E23" s="132"/>
      <c r="F23" s="184">
        <v>316879.43</v>
      </c>
      <c r="G23" s="210"/>
      <c r="H23" s="211"/>
      <c r="I23" s="231">
        <v>568331.6</v>
      </c>
      <c r="J23" s="256" t="s">
        <v>171</v>
      </c>
      <c r="K23" s="430"/>
      <c r="L23" s="226"/>
      <c r="M23" s="363"/>
    </row>
    <row r="24" spans="1:13" ht="17.25" customHeight="1">
      <c r="A24" s="21"/>
      <c r="B24" s="317"/>
      <c r="C24" s="119" t="s">
        <v>62</v>
      </c>
      <c r="D24" s="214" t="s">
        <v>129</v>
      </c>
      <c r="E24" s="132"/>
      <c r="F24" s="184">
        <v>316879.44</v>
      </c>
      <c r="G24" s="210"/>
      <c r="H24" s="211"/>
      <c r="I24" s="231">
        <v>171274.57</v>
      </c>
      <c r="J24" s="256"/>
      <c r="K24" s="430"/>
      <c r="L24" s="226"/>
      <c r="M24" s="363"/>
    </row>
    <row r="25" spans="1:13" ht="17.25" customHeight="1">
      <c r="A25" s="21"/>
      <c r="B25" s="317"/>
      <c r="C25" s="119" t="s">
        <v>63</v>
      </c>
      <c r="D25" s="214" t="s">
        <v>130</v>
      </c>
      <c r="E25" s="132"/>
      <c r="F25" s="184">
        <v>316879.43</v>
      </c>
      <c r="G25" s="210"/>
      <c r="H25" s="211"/>
      <c r="I25" s="231">
        <v>76142</v>
      </c>
      <c r="J25" s="256"/>
      <c r="K25" s="185"/>
      <c r="L25" s="226"/>
      <c r="M25" s="363"/>
    </row>
    <row r="26" spans="1:13" ht="17.25" customHeight="1">
      <c r="A26" s="21"/>
      <c r="B26" s="317"/>
      <c r="C26" s="119" t="s">
        <v>64</v>
      </c>
      <c r="D26" s="214" t="s">
        <v>132</v>
      </c>
      <c r="E26" s="132"/>
      <c r="F26" s="184">
        <v>316879.44</v>
      </c>
      <c r="G26" s="210"/>
      <c r="H26" s="211"/>
      <c r="I26" s="231">
        <v>179612.02</v>
      </c>
      <c r="J26" s="256"/>
      <c r="K26" s="185"/>
      <c r="L26" s="226"/>
      <c r="M26" s="363"/>
    </row>
    <row r="27" spans="1:13" ht="17.25" customHeight="1">
      <c r="A27" s="21"/>
      <c r="B27" s="317"/>
      <c r="C27" s="119" t="s">
        <v>65</v>
      </c>
      <c r="D27" s="214" t="s">
        <v>133</v>
      </c>
      <c r="E27" s="132"/>
      <c r="F27" s="184">
        <v>316879.44</v>
      </c>
      <c r="G27" s="210"/>
      <c r="H27" s="211"/>
      <c r="I27" s="231">
        <v>174160.02</v>
      </c>
      <c r="J27" s="256"/>
      <c r="K27" s="185"/>
      <c r="L27" s="226"/>
      <c r="M27" s="363"/>
    </row>
    <row r="28" spans="1:13" ht="28.5" customHeight="1" thickBot="1">
      <c r="A28" s="21"/>
      <c r="B28" s="317"/>
      <c r="C28" s="120" t="s">
        <v>66</v>
      </c>
      <c r="D28" s="216" t="s">
        <v>134</v>
      </c>
      <c r="E28" s="135"/>
      <c r="F28" s="218">
        <v>316879.44</v>
      </c>
      <c r="G28" s="209"/>
      <c r="H28" s="212"/>
      <c r="I28" s="232">
        <v>195052.84</v>
      </c>
      <c r="J28" s="257"/>
      <c r="K28" s="190"/>
      <c r="L28" s="227"/>
      <c r="M28" s="363"/>
    </row>
    <row r="29" spans="1:13" ht="29.25" customHeight="1">
      <c r="A29" s="21"/>
      <c r="B29" s="317"/>
      <c r="C29" s="114" t="s">
        <v>44</v>
      </c>
      <c r="D29" s="114"/>
      <c r="E29" s="115" t="s">
        <v>49</v>
      </c>
      <c r="F29" s="123">
        <v>6</v>
      </c>
      <c r="G29" s="427">
        <v>1901276.62</v>
      </c>
      <c r="H29" s="428"/>
      <c r="I29" s="230">
        <v>1204599.06</v>
      </c>
      <c r="J29" s="256" t="s">
        <v>187</v>
      </c>
      <c r="K29" s="430" t="s">
        <v>172</v>
      </c>
      <c r="L29" s="225" t="s">
        <v>230</v>
      </c>
      <c r="M29" s="363"/>
    </row>
    <row r="30" spans="1:13" ht="24.75" customHeight="1">
      <c r="A30" s="21"/>
      <c r="B30" s="317"/>
      <c r="C30" s="116" t="s">
        <v>67</v>
      </c>
      <c r="D30" s="116" t="s">
        <v>128</v>
      </c>
      <c r="E30" s="117"/>
      <c r="F30" s="124">
        <v>316879.43</v>
      </c>
      <c r="G30" s="210"/>
      <c r="H30" s="211"/>
      <c r="I30" s="231">
        <v>242288.63</v>
      </c>
      <c r="J30" s="258" t="s">
        <v>170</v>
      </c>
      <c r="K30" s="430"/>
      <c r="L30" s="226"/>
      <c r="M30" s="363"/>
    </row>
    <row r="31" spans="1:13" ht="18" customHeight="1">
      <c r="A31" s="21"/>
      <c r="B31" s="317"/>
      <c r="C31" s="119" t="s">
        <v>68</v>
      </c>
      <c r="D31" s="119" t="s">
        <v>129</v>
      </c>
      <c r="E31" s="117"/>
      <c r="F31" s="124">
        <v>316879.44</v>
      </c>
      <c r="G31" s="210"/>
      <c r="H31" s="211"/>
      <c r="I31" s="231">
        <v>405415.78</v>
      </c>
      <c r="J31" s="256"/>
      <c r="K31" s="430"/>
      <c r="L31" s="226"/>
      <c r="M31" s="363"/>
    </row>
    <row r="32" spans="1:13" ht="18" customHeight="1">
      <c r="A32" s="21"/>
      <c r="B32" s="317"/>
      <c r="C32" s="119" t="s">
        <v>69</v>
      </c>
      <c r="D32" s="119" t="s">
        <v>130</v>
      </c>
      <c r="E32" s="117"/>
      <c r="F32" s="124">
        <v>316879.43</v>
      </c>
      <c r="G32" s="210"/>
      <c r="H32" s="211"/>
      <c r="I32" s="231">
        <v>97702.3</v>
      </c>
      <c r="J32" s="256"/>
      <c r="K32" s="185"/>
      <c r="L32" s="226"/>
      <c r="M32" s="363"/>
    </row>
    <row r="33" spans="1:14" ht="18" customHeight="1">
      <c r="A33" s="21"/>
      <c r="B33" s="317"/>
      <c r="C33" s="119" t="s">
        <v>70</v>
      </c>
      <c r="D33" s="119" t="s">
        <v>132</v>
      </c>
      <c r="E33" s="117"/>
      <c r="F33" s="124">
        <v>316879.44</v>
      </c>
      <c r="G33" s="210"/>
      <c r="H33" s="211"/>
      <c r="I33" s="231">
        <v>117425.48</v>
      </c>
      <c r="J33" s="256"/>
      <c r="K33" s="185"/>
      <c r="L33" s="226"/>
      <c r="M33" s="363"/>
    </row>
    <row r="34" spans="1:14" ht="18" customHeight="1">
      <c r="A34" s="21"/>
      <c r="B34" s="317"/>
      <c r="C34" s="119" t="s">
        <v>71</v>
      </c>
      <c r="D34" s="119" t="s">
        <v>133</v>
      </c>
      <c r="E34" s="117"/>
      <c r="F34" s="124">
        <v>316879.44</v>
      </c>
      <c r="G34" s="210"/>
      <c r="H34" s="211"/>
      <c r="I34" s="231">
        <v>208957.4</v>
      </c>
      <c r="J34" s="256"/>
      <c r="K34" s="185"/>
      <c r="L34" s="226"/>
      <c r="M34" s="363"/>
    </row>
    <row r="35" spans="1:14" ht="18" customHeight="1" thickBot="1">
      <c r="A35" s="21"/>
      <c r="B35" s="317"/>
      <c r="C35" s="120" t="s">
        <v>72</v>
      </c>
      <c r="D35" s="120" t="s">
        <v>134</v>
      </c>
      <c r="E35" s="121"/>
      <c r="F35" s="126">
        <v>316879.44</v>
      </c>
      <c r="G35" s="209"/>
      <c r="H35" s="212"/>
      <c r="I35" s="232">
        <v>132809.47</v>
      </c>
      <c r="J35" s="257"/>
      <c r="K35" s="190"/>
      <c r="L35" s="227"/>
      <c r="M35" s="363"/>
    </row>
    <row r="36" spans="1:14" ht="18" customHeight="1">
      <c r="A36" s="21"/>
      <c r="B36" s="317"/>
      <c r="C36" s="114" t="s">
        <v>55</v>
      </c>
      <c r="D36" s="114"/>
      <c r="E36" s="123" t="s">
        <v>20</v>
      </c>
      <c r="F36" s="115">
        <v>2</v>
      </c>
      <c r="G36" s="423">
        <v>2050000</v>
      </c>
      <c r="H36" s="423"/>
      <c r="I36" s="233">
        <v>3760227</v>
      </c>
      <c r="J36" s="256"/>
      <c r="K36" s="249"/>
      <c r="L36" s="225" t="s">
        <v>224</v>
      </c>
      <c r="M36" s="363"/>
    </row>
    <row r="37" spans="1:14" ht="25.5" customHeight="1">
      <c r="A37" s="21"/>
      <c r="B37" s="317"/>
      <c r="C37" s="116" t="s">
        <v>73</v>
      </c>
      <c r="D37" s="116" t="s">
        <v>135</v>
      </c>
      <c r="E37" s="124"/>
      <c r="F37" s="117">
        <v>1025000</v>
      </c>
      <c r="G37" s="181"/>
      <c r="H37" s="127"/>
      <c r="I37" s="234">
        <v>2317980.61</v>
      </c>
      <c r="J37" s="259" t="s">
        <v>188</v>
      </c>
      <c r="K37" s="185" t="s">
        <v>200</v>
      </c>
      <c r="L37" s="226"/>
      <c r="M37" s="363"/>
    </row>
    <row r="38" spans="1:14" ht="27.75" customHeight="1" thickBot="1">
      <c r="A38" s="21"/>
      <c r="B38" s="317"/>
      <c r="C38" s="120" t="s">
        <v>74</v>
      </c>
      <c r="D38" s="125" t="s">
        <v>136</v>
      </c>
      <c r="E38" s="126"/>
      <c r="F38" s="135">
        <v>1025000</v>
      </c>
      <c r="G38" s="182"/>
      <c r="H38" s="128"/>
      <c r="I38" s="235">
        <v>1442246.39</v>
      </c>
      <c r="J38" s="260"/>
      <c r="K38" s="250"/>
      <c r="L38" s="227"/>
      <c r="M38" s="363"/>
    </row>
    <row r="39" spans="1:14" ht="27.75" customHeight="1">
      <c r="A39" s="21"/>
      <c r="B39" s="317"/>
      <c r="C39" s="167" t="s">
        <v>26</v>
      </c>
      <c r="D39" s="187" t="s">
        <v>137</v>
      </c>
      <c r="E39" s="177" t="s">
        <v>49</v>
      </c>
      <c r="F39" s="139">
        <v>1</v>
      </c>
      <c r="G39" s="423">
        <v>784100.77</v>
      </c>
      <c r="H39" s="423"/>
      <c r="I39" s="234">
        <v>373937.11</v>
      </c>
      <c r="J39" s="256" t="s">
        <v>173</v>
      </c>
      <c r="K39" s="444" t="s">
        <v>180</v>
      </c>
      <c r="L39" s="225" t="s">
        <v>217</v>
      </c>
      <c r="M39" s="363"/>
      <c r="N39" s="99"/>
    </row>
    <row r="40" spans="1:14" ht="26.25" customHeight="1">
      <c r="A40" s="21"/>
      <c r="B40" s="317"/>
      <c r="C40" s="167"/>
      <c r="D40" s="188"/>
      <c r="E40" s="177"/>
      <c r="F40" s="132"/>
      <c r="G40" s="181"/>
      <c r="H40" s="127"/>
      <c r="I40" s="234"/>
      <c r="J40" s="256" t="s">
        <v>170</v>
      </c>
      <c r="K40" s="444"/>
      <c r="L40" s="228"/>
      <c r="M40" s="363"/>
      <c r="N40" s="2"/>
    </row>
    <row r="41" spans="1:14" ht="18.75" customHeight="1">
      <c r="A41" s="21"/>
      <c r="B41" s="317"/>
      <c r="C41" s="167"/>
      <c r="D41" s="188"/>
      <c r="E41" s="177"/>
      <c r="F41" s="132"/>
      <c r="G41" s="181"/>
      <c r="H41" s="127"/>
      <c r="I41" s="234"/>
      <c r="J41" s="259"/>
      <c r="K41" s="444"/>
      <c r="L41" s="228"/>
      <c r="M41" s="363"/>
      <c r="N41" s="2"/>
    </row>
    <row r="42" spans="1:14" ht="45" customHeight="1" thickBot="1">
      <c r="A42" s="21"/>
      <c r="B42" s="317"/>
      <c r="C42" s="168"/>
      <c r="D42" s="189"/>
      <c r="E42" s="178"/>
      <c r="F42" s="135"/>
      <c r="G42" s="182"/>
      <c r="H42" s="128"/>
      <c r="I42" s="235"/>
      <c r="J42" s="257"/>
      <c r="K42" s="250"/>
      <c r="L42" s="229"/>
      <c r="M42" s="363"/>
      <c r="N42" s="2"/>
    </row>
    <row r="43" spans="1:14" ht="15" customHeight="1">
      <c r="A43" s="21"/>
      <c r="B43" s="317"/>
      <c r="C43" s="129" t="s">
        <v>41</v>
      </c>
      <c r="D43" s="129"/>
      <c r="E43" s="130" t="s">
        <v>49</v>
      </c>
      <c r="F43" s="219">
        <v>6</v>
      </c>
      <c r="G43" s="403">
        <v>1939907.98</v>
      </c>
      <c r="H43" s="404"/>
      <c r="I43" s="236">
        <v>1241575.26</v>
      </c>
      <c r="J43" s="261"/>
      <c r="K43" s="429" t="s">
        <v>180</v>
      </c>
      <c r="L43" s="276" t="s">
        <v>224</v>
      </c>
      <c r="M43" s="363"/>
    </row>
    <row r="44" spans="1:14" ht="15" customHeight="1">
      <c r="A44" s="21"/>
      <c r="B44" s="317"/>
      <c r="C44" s="116" t="s">
        <v>75</v>
      </c>
      <c r="D44" s="131" t="s">
        <v>128</v>
      </c>
      <c r="E44" s="132"/>
      <c r="F44" s="154">
        <v>323317.99</v>
      </c>
      <c r="G44" s="143"/>
      <c r="H44" s="223"/>
      <c r="I44" s="237">
        <v>151327.47</v>
      </c>
      <c r="J44" s="261"/>
      <c r="K44" s="430"/>
      <c r="L44" s="267"/>
      <c r="M44" s="363"/>
    </row>
    <row r="45" spans="1:14" ht="33" customHeight="1">
      <c r="A45" s="21"/>
      <c r="B45" s="317"/>
      <c r="C45" s="119" t="s">
        <v>76</v>
      </c>
      <c r="D45" s="119" t="s">
        <v>129</v>
      </c>
      <c r="E45" s="132"/>
      <c r="F45" s="154">
        <v>323318</v>
      </c>
      <c r="G45" s="143"/>
      <c r="H45" s="223"/>
      <c r="I45" s="237">
        <v>205273.41</v>
      </c>
      <c r="J45" s="261"/>
      <c r="K45" s="430"/>
      <c r="L45" s="267"/>
      <c r="M45" s="363"/>
    </row>
    <row r="46" spans="1:14" ht="27.75" customHeight="1">
      <c r="A46" s="21"/>
      <c r="B46" s="317"/>
      <c r="C46" s="119" t="s">
        <v>77</v>
      </c>
      <c r="D46" s="134" t="s">
        <v>130</v>
      </c>
      <c r="E46" s="132"/>
      <c r="F46" s="117">
        <v>323318</v>
      </c>
      <c r="G46" s="143"/>
      <c r="H46" s="223"/>
      <c r="I46" s="237">
        <v>250898.45</v>
      </c>
      <c r="J46" s="256" t="s">
        <v>174</v>
      </c>
      <c r="K46" s="302"/>
      <c r="L46" s="267"/>
      <c r="M46" s="363"/>
    </row>
    <row r="47" spans="1:14" ht="22.5" customHeight="1">
      <c r="A47" s="21"/>
      <c r="B47" s="317"/>
      <c r="C47" s="119" t="s">
        <v>78</v>
      </c>
      <c r="D47" s="119" t="s">
        <v>132</v>
      </c>
      <c r="E47" s="132"/>
      <c r="F47" s="130">
        <v>323318</v>
      </c>
      <c r="G47" s="143"/>
      <c r="H47" s="223"/>
      <c r="I47" s="237">
        <v>137413.63</v>
      </c>
      <c r="J47" s="256" t="s">
        <v>170</v>
      </c>
      <c r="K47" s="302"/>
      <c r="L47" s="267"/>
      <c r="M47" s="363"/>
    </row>
    <row r="48" spans="1:14" ht="15" customHeight="1">
      <c r="A48" s="21"/>
      <c r="B48" s="317"/>
      <c r="C48" s="119" t="s">
        <v>79</v>
      </c>
      <c r="D48" s="119" t="s">
        <v>133</v>
      </c>
      <c r="E48" s="132"/>
      <c r="F48" s="130">
        <v>323318</v>
      </c>
      <c r="G48" s="143"/>
      <c r="H48" s="223"/>
      <c r="I48" s="237">
        <v>364617.24</v>
      </c>
      <c r="J48" s="261"/>
      <c r="K48" s="302"/>
      <c r="L48" s="267"/>
      <c r="M48" s="363"/>
    </row>
    <row r="49" spans="1:13" ht="15" customHeight="1" thickBot="1">
      <c r="A49" s="21"/>
      <c r="B49" s="317"/>
      <c r="C49" s="120" t="s">
        <v>80</v>
      </c>
      <c r="D49" s="120" t="s">
        <v>134</v>
      </c>
      <c r="E49" s="135"/>
      <c r="F49" s="222">
        <v>323317.99</v>
      </c>
      <c r="G49" s="145"/>
      <c r="H49" s="224"/>
      <c r="I49" s="238">
        <v>132045.06</v>
      </c>
      <c r="J49" s="262"/>
      <c r="K49" s="250"/>
      <c r="L49" s="277"/>
      <c r="M49" s="363"/>
    </row>
    <row r="50" spans="1:13" ht="23.25" customHeight="1" thickBot="1">
      <c r="A50" s="21"/>
      <c r="B50" s="317"/>
      <c r="C50" s="137" t="s">
        <v>12</v>
      </c>
      <c r="D50" s="137"/>
      <c r="E50" s="138"/>
      <c r="F50" s="139"/>
      <c r="G50" s="415"/>
      <c r="H50" s="416"/>
      <c r="I50" s="240"/>
      <c r="J50" s="263"/>
      <c r="K50" s="251"/>
      <c r="L50" s="174"/>
      <c r="M50" s="363"/>
    </row>
    <row r="51" spans="1:13" ht="24.75" customHeight="1">
      <c r="A51" s="21"/>
      <c r="B51" s="317"/>
      <c r="C51" s="175" t="s">
        <v>45</v>
      </c>
      <c r="D51" s="155" t="s">
        <v>138</v>
      </c>
      <c r="E51" s="176" t="s">
        <v>49</v>
      </c>
      <c r="F51" s="139">
        <v>1</v>
      </c>
      <c r="G51" s="403">
        <v>1528222.11</v>
      </c>
      <c r="H51" s="419"/>
      <c r="I51" s="241">
        <v>615971.78</v>
      </c>
      <c r="J51" s="264"/>
      <c r="K51" s="429" t="s">
        <v>181</v>
      </c>
      <c r="L51" s="303" t="s">
        <v>217</v>
      </c>
      <c r="M51" s="363"/>
    </row>
    <row r="52" spans="1:13" ht="30" customHeight="1">
      <c r="A52" s="21"/>
      <c r="B52" s="317"/>
      <c r="C52" s="170"/>
      <c r="D52" s="134"/>
      <c r="E52" s="177"/>
      <c r="F52" s="132"/>
      <c r="G52" s="143"/>
      <c r="H52" s="142"/>
      <c r="I52" s="242"/>
      <c r="J52" s="261" t="s">
        <v>175</v>
      </c>
      <c r="K52" s="430"/>
      <c r="L52" s="267"/>
      <c r="M52" s="363"/>
    </row>
    <row r="53" spans="1:13" ht="32.25" customHeight="1" thickBot="1">
      <c r="A53" s="21"/>
      <c r="B53" s="317"/>
      <c r="C53" s="171"/>
      <c r="D53" s="157"/>
      <c r="E53" s="178"/>
      <c r="F53" s="135"/>
      <c r="G53" s="145"/>
      <c r="H53" s="146"/>
      <c r="I53" s="243"/>
      <c r="J53" s="265" t="s">
        <v>176</v>
      </c>
      <c r="K53" s="431"/>
      <c r="L53" s="277"/>
      <c r="M53" s="363"/>
    </row>
    <row r="54" spans="1:13" ht="18" customHeight="1">
      <c r="A54" s="21"/>
      <c r="B54" s="317"/>
      <c r="C54" s="140" t="s">
        <v>46</v>
      </c>
      <c r="D54" s="304"/>
      <c r="E54" s="139" t="s">
        <v>49</v>
      </c>
      <c r="F54" s="217">
        <v>6</v>
      </c>
      <c r="G54" s="403">
        <v>707047.15</v>
      </c>
      <c r="H54" s="404"/>
      <c r="I54" s="244">
        <v>464807.26</v>
      </c>
      <c r="J54" s="261"/>
      <c r="K54" s="186"/>
      <c r="L54" s="276" t="s">
        <v>218</v>
      </c>
      <c r="M54" s="363"/>
    </row>
    <row r="55" spans="1:13" ht="28.5" customHeight="1">
      <c r="A55" s="21"/>
      <c r="B55" s="317"/>
      <c r="C55" s="116" t="s">
        <v>81</v>
      </c>
      <c r="D55" s="213" t="s">
        <v>26</v>
      </c>
      <c r="E55" s="132"/>
      <c r="F55" s="184">
        <v>117841.19</v>
      </c>
      <c r="G55" s="143"/>
      <c r="H55" s="223"/>
      <c r="I55" s="237">
        <v>195818.06</v>
      </c>
      <c r="J55" s="261" t="s">
        <v>177</v>
      </c>
      <c r="K55" s="430" t="s">
        <v>172</v>
      </c>
      <c r="L55" s="267"/>
      <c r="M55" s="363"/>
    </row>
    <row r="56" spans="1:13" ht="27.75" customHeight="1">
      <c r="A56" s="21"/>
      <c r="B56" s="317"/>
      <c r="C56" s="119" t="s">
        <v>82</v>
      </c>
      <c r="D56" s="214" t="s">
        <v>139</v>
      </c>
      <c r="E56" s="132"/>
      <c r="F56" s="184">
        <v>117841.19</v>
      </c>
      <c r="G56" s="143"/>
      <c r="H56" s="223"/>
      <c r="I56" s="237">
        <v>86519.61</v>
      </c>
      <c r="J56" s="261" t="s">
        <v>176</v>
      </c>
      <c r="K56" s="430"/>
      <c r="L56" s="267"/>
      <c r="M56" s="363"/>
    </row>
    <row r="57" spans="1:13" ht="18" customHeight="1">
      <c r="A57" s="21"/>
      <c r="B57" s="317"/>
      <c r="C57" s="119" t="s">
        <v>83</v>
      </c>
      <c r="D57" s="214" t="s">
        <v>140</v>
      </c>
      <c r="E57" s="132"/>
      <c r="F57" s="184">
        <v>117841.19</v>
      </c>
      <c r="G57" s="143"/>
      <c r="H57" s="223"/>
      <c r="I57" s="237">
        <v>24519.57</v>
      </c>
      <c r="J57" s="261"/>
      <c r="K57" s="430"/>
      <c r="L57" s="267"/>
      <c r="M57" s="363"/>
    </row>
    <row r="58" spans="1:13" ht="18" customHeight="1">
      <c r="A58" s="21"/>
      <c r="B58" s="317"/>
      <c r="C58" s="119" t="s">
        <v>84</v>
      </c>
      <c r="D58" s="214" t="s">
        <v>141</v>
      </c>
      <c r="E58" s="132"/>
      <c r="F58" s="184">
        <v>117841.19</v>
      </c>
      <c r="G58" s="143"/>
      <c r="H58" s="223"/>
      <c r="I58" s="237">
        <v>17692.73</v>
      </c>
      <c r="J58" s="261"/>
      <c r="K58" s="186"/>
      <c r="L58" s="267"/>
      <c r="M58" s="363"/>
    </row>
    <row r="59" spans="1:13" ht="18" customHeight="1">
      <c r="A59" s="21"/>
      <c r="B59" s="317"/>
      <c r="C59" s="119" t="s">
        <v>85</v>
      </c>
      <c r="D59" s="214" t="s">
        <v>142</v>
      </c>
      <c r="E59" s="132"/>
      <c r="F59" s="184">
        <v>117841.19</v>
      </c>
      <c r="G59" s="143"/>
      <c r="H59" s="223"/>
      <c r="I59" s="237">
        <v>19024.5</v>
      </c>
      <c r="J59" s="261"/>
      <c r="K59" s="186"/>
      <c r="L59" s="267"/>
      <c r="M59" s="363"/>
    </row>
    <row r="60" spans="1:13" ht="18" customHeight="1" thickBot="1">
      <c r="A60" s="21"/>
      <c r="B60" s="317"/>
      <c r="C60" s="120" t="s">
        <v>86</v>
      </c>
      <c r="D60" s="216" t="s">
        <v>143</v>
      </c>
      <c r="E60" s="135"/>
      <c r="F60" s="218">
        <v>117841.2</v>
      </c>
      <c r="G60" s="145"/>
      <c r="H60" s="224"/>
      <c r="I60" s="238">
        <v>121232.79</v>
      </c>
      <c r="J60" s="260"/>
      <c r="K60" s="301"/>
      <c r="L60" s="277"/>
      <c r="M60" s="363"/>
    </row>
    <row r="61" spans="1:13" ht="17.25" customHeight="1">
      <c r="A61" s="21"/>
      <c r="B61" s="317"/>
      <c r="C61" s="170" t="s">
        <v>87</v>
      </c>
      <c r="D61" s="155" t="s">
        <v>128</v>
      </c>
      <c r="E61" s="177" t="s">
        <v>49</v>
      </c>
      <c r="F61" s="139" t="s">
        <v>51</v>
      </c>
      <c r="G61" s="181">
        <f>G22/4</f>
        <v>475319.15500000003</v>
      </c>
      <c r="H61" s="183"/>
      <c r="I61" s="233">
        <v>347458.97</v>
      </c>
      <c r="J61" s="261"/>
      <c r="K61" s="429" t="s">
        <v>181</v>
      </c>
      <c r="L61" s="225" t="s">
        <v>219</v>
      </c>
      <c r="M61" s="363"/>
    </row>
    <row r="62" spans="1:13" ht="37.5" customHeight="1">
      <c r="A62" s="21"/>
      <c r="B62" s="317"/>
      <c r="C62" s="170"/>
      <c r="D62" s="134"/>
      <c r="E62" s="177"/>
      <c r="F62" s="132"/>
      <c r="G62" s="181"/>
      <c r="H62" s="127"/>
      <c r="I62" s="234"/>
      <c r="J62" s="259" t="s">
        <v>178</v>
      </c>
      <c r="K62" s="430"/>
      <c r="L62" s="226"/>
      <c r="M62" s="363"/>
    </row>
    <row r="63" spans="1:13" ht="24" customHeight="1">
      <c r="A63" s="21"/>
      <c r="B63" s="317"/>
      <c r="C63" s="170"/>
      <c r="D63" s="134"/>
      <c r="E63" s="177"/>
      <c r="F63" s="132"/>
      <c r="G63" s="181"/>
      <c r="H63" s="127"/>
      <c r="I63" s="234"/>
      <c r="J63" s="261" t="s">
        <v>176</v>
      </c>
      <c r="K63" s="430"/>
      <c r="L63" s="226"/>
      <c r="M63" s="363"/>
    </row>
    <row r="64" spans="1:13" ht="37.5" customHeight="1" thickBot="1">
      <c r="A64" s="21"/>
      <c r="B64" s="317"/>
      <c r="C64" s="171"/>
      <c r="D64" s="157"/>
      <c r="E64" s="178"/>
      <c r="F64" s="135"/>
      <c r="G64" s="182"/>
      <c r="H64" s="128"/>
      <c r="I64" s="235"/>
      <c r="J64" s="207"/>
      <c r="K64" s="431"/>
      <c r="L64" s="227"/>
      <c r="M64" s="363"/>
    </row>
    <row r="65" spans="1:13" ht="39" customHeight="1">
      <c r="A65" s="21"/>
      <c r="B65" s="317"/>
      <c r="C65" s="129" t="s">
        <v>37</v>
      </c>
      <c r="D65" s="279"/>
      <c r="E65" s="139" t="s">
        <v>49</v>
      </c>
      <c r="F65" s="280">
        <v>8</v>
      </c>
      <c r="G65" s="420">
        <v>1626589.3</v>
      </c>
      <c r="H65" s="421"/>
      <c r="I65" s="241">
        <v>1761767.43</v>
      </c>
      <c r="J65" s="239" t="s">
        <v>182</v>
      </c>
      <c r="K65" s="435" t="s">
        <v>181</v>
      </c>
      <c r="L65" s="422" t="s">
        <v>213</v>
      </c>
      <c r="M65" s="363"/>
    </row>
    <row r="66" spans="1:13" ht="28.5" customHeight="1">
      <c r="A66" s="21"/>
      <c r="B66" s="317"/>
      <c r="C66" s="116" t="s">
        <v>88</v>
      </c>
      <c r="D66" s="213" t="s">
        <v>128</v>
      </c>
      <c r="E66" s="132"/>
      <c r="F66" s="280">
        <v>203323.66</v>
      </c>
      <c r="G66" s="143"/>
      <c r="H66" s="142"/>
      <c r="I66" s="242">
        <v>288211.40000000002</v>
      </c>
      <c r="J66" s="261" t="s">
        <v>204</v>
      </c>
      <c r="K66" s="364"/>
      <c r="L66" s="367"/>
      <c r="M66" s="363"/>
    </row>
    <row r="67" spans="1:13" ht="35.25" customHeight="1">
      <c r="A67" s="21"/>
      <c r="B67" s="317"/>
      <c r="C67" s="119" t="s">
        <v>89</v>
      </c>
      <c r="D67" s="214" t="s">
        <v>129</v>
      </c>
      <c r="E67" s="132"/>
      <c r="F67" s="280">
        <v>203323.67</v>
      </c>
      <c r="G67" s="143"/>
      <c r="H67" s="142"/>
      <c r="I67" s="242">
        <v>1052635.23</v>
      </c>
      <c r="J67" s="261" t="s">
        <v>205</v>
      </c>
      <c r="K67" s="364"/>
      <c r="L67" s="367"/>
      <c r="M67" s="363"/>
    </row>
    <row r="68" spans="1:13" ht="30.75" customHeight="1">
      <c r="A68" s="21"/>
      <c r="B68" s="317"/>
      <c r="C68" s="119" t="s">
        <v>90</v>
      </c>
      <c r="D68" s="214" t="s">
        <v>130</v>
      </c>
      <c r="E68" s="132"/>
      <c r="F68" s="280">
        <v>203323.67</v>
      </c>
      <c r="G68" s="143"/>
      <c r="H68" s="142"/>
      <c r="I68" s="242">
        <v>450701.71</v>
      </c>
      <c r="J68" s="261"/>
      <c r="K68" s="364"/>
      <c r="L68" s="367"/>
      <c r="M68" s="363"/>
    </row>
    <row r="69" spans="1:13" ht="26.25" customHeight="1">
      <c r="A69" s="21"/>
      <c r="B69" s="317"/>
      <c r="C69" s="119" t="s">
        <v>91</v>
      </c>
      <c r="D69" s="214" t="s">
        <v>131</v>
      </c>
      <c r="E69" s="132"/>
      <c r="F69" s="280">
        <v>203323.66</v>
      </c>
      <c r="G69" s="143"/>
      <c r="H69" s="142"/>
      <c r="I69" s="242">
        <v>254125.1</v>
      </c>
      <c r="J69" s="261" t="s">
        <v>202</v>
      </c>
      <c r="K69" s="364"/>
      <c r="L69" s="367"/>
      <c r="M69" s="363"/>
    </row>
    <row r="70" spans="1:13" ht="27.75" customHeight="1">
      <c r="A70" s="21"/>
      <c r="B70" s="317"/>
      <c r="C70" s="119" t="s">
        <v>92</v>
      </c>
      <c r="D70" s="214" t="s">
        <v>144</v>
      </c>
      <c r="E70" s="132"/>
      <c r="F70" s="280">
        <v>203323.66</v>
      </c>
      <c r="G70" s="143"/>
      <c r="H70" s="142"/>
      <c r="I70" s="242">
        <v>89173.35</v>
      </c>
      <c r="J70" s="261" t="s">
        <v>203</v>
      </c>
      <c r="K70" s="364"/>
      <c r="L70" s="367"/>
      <c r="M70" s="363"/>
    </row>
    <row r="71" spans="1:13" ht="18.75" customHeight="1">
      <c r="A71" s="21"/>
      <c r="B71" s="317"/>
      <c r="C71" s="119" t="s">
        <v>93</v>
      </c>
      <c r="D71" s="214" t="s">
        <v>145</v>
      </c>
      <c r="E71" s="132"/>
      <c r="F71" s="280">
        <v>203323.66</v>
      </c>
      <c r="G71" s="143"/>
      <c r="H71" s="142"/>
      <c r="I71" s="242">
        <v>149486.26999999999</v>
      </c>
      <c r="J71" s="266"/>
      <c r="K71" s="364"/>
      <c r="L71" s="367"/>
      <c r="M71" s="363"/>
    </row>
    <row r="72" spans="1:13" ht="18.75" customHeight="1">
      <c r="A72" s="21"/>
      <c r="B72" s="317"/>
      <c r="C72" s="129" t="s">
        <v>94</v>
      </c>
      <c r="D72" s="279" t="s">
        <v>146</v>
      </c>
      <c r="E72" s="132"/>
      <c r="F72" s="280">
        <v>203323.66</v>
      </c>
      <c r="G72" s="143"/>
      <c r="H72" s="142"/>
      <c r="I72" s="242">
        <v>246060.69</v>
      </c>
      <c r="J72" s="267"/>
      <c r="K72" s="364"/>
      <c r="L72" s="367"/>
      <c r="M72" s="363"/>
    </row>
    <row r="73" spans="1:13" ht="18.75" customHeight="1" thickBot="1">
      <c r="A73" s="21"/>
      <c r="B73" s="317"/>
      <c r="C73" s="144" t="s">
        <v>95</v>
      </c>
      <c r="D73" s="314" t="s">
        <v>147</v>
      </c>
      <c r="E73" s="132"/>
      <c r="F73" s="313">
        <v>203323.66</v>
      </c>
      <c r="G73" s="145"/>
      <c r="H73" s="146"/>
      <c r="I73" s="243">
        <v>131373.98000000001</v>
      </c>
      <c r="J73" s="268"/>
      <c r="K73" s="365"/>
      <c r="L73" s="368"/>
      <c r="M73" s="363"/>
    </row>
    <row r="74" spans="1:13" ht="41.25" customHeight="1">
      <c r="A74" s="21"/>
      <c r="B74" s="317"/>
      <c r="C74" s="129" t="s">
        <v>38</v>
      </c>
      <c r="D74" s="279"/>
      <c r="E74" s="139" t="s">
        <v>49</v>
      </c>
      <c r="F74" s="310">
        <v>3</v>
      </c>
      <c r="G74" s="418">
        <f>G61*3</f>
        <v>1425957.4650000001</v>
      </c>
      <c r="H74" s="404"/>
      <c r="I74" s="244">
        <v>543210.49</v>
      </c>
      <c r="J74" s="294" t="s">
        <v>201</v>
      </c>
      <c r="K74" s="299"/>
      <c r="L74" s="276" t="s">
        <v>214</v>
      </c>
      <c r="M74" s="363"/>
    </row>
    <row r="75" spans="1:13" ht="30" customHeight="1">
      <c r="A75" s="21"/>
      <c r="B75" s="317"/>
      <c r="C75" s="116" t="s">
        <v>96</v>
      </c>
      <c r="D75" s="315" t="s">
        <v>128</v>
      </c>
      <c r="E75" s="132"/>
      <c r="F75" s="151">
        <v>475319.15</v>
      </c>
      <c r="G75" s="221"/>
      <c r="H75" s="141"/>
      <c r="I75" s="236">
        <v>97388.51</v>
      </c>
      <c r="J75" s="294" t="s">
        <v>207</v>
      </c>
      <c r="K75" s="297"/>
      <c r="L75" s="267"/>
      <c r="M75" s="363"/>
    </row>
    <row r="76" spans="1:13" ht="37.5" customHeight="1">
      <c r="A76" s="21"/>
      <c r="B76" s="317"/>
      <c r="C76" s="119" t="s">
        <v>97</v>
      </c>
      <c r="D76" s="214" t="s">
        <v>129</v>
      </c>
      <c r="E76" s="132"/>
      <c r="F76" s="151">
        <v>475319.16</v>
      </c>
      <c r="G76" s="221"/>
      <c r="H76" s="141"/>
      <c r="I76" s="236">
        <v>74860.320000000007</v>
      </c>
      <c r="J76" s="295" t="s">
        <v>206</v>
      </c>
      <c r="K76" s="298" t="s">
        <v>172</v>
      </c>
      <c r="L76" s="267"/>
      <c r="M76" s="363"/>
    </row>
    <row r="77" spans="1:13" ht="44.25" customHeight="1" thickBot="1">
      <c r="A77" s="21"/>
      <c r="B77" s="317"/>
      <c r="C77" s="148" t="s">
        <v>98</v>
      </c>
      <c r="D77" s="170" t="s">
        <v>130</v>
      </c>
      <c r="E77" s="135"/>
      <c r="F77" s="313">
        <v>475319.16</v>
      </c>
      <c r="G77" s="278"/>
      <c r="H77" s="146"/>
      <c r="I77" s="243">
        <v>370961.66</v>
      </c>
      <c r="J77" s="296" t="s">
        <v>208</v>
      </c>
      <c r="K77" s="300"/>
      <c r="L77" s="277"/>
      <c r="M77" s="363"/>
    </row>
    <row r="78" spans="1:13" ht="19.5" customHeight="1" thickBot="1">
      <c r="A78" s="21"/>
      <c r="B78" s="317"/>
      <c r="C78" s="111" t="s">
        <v>13</v>
      </c>
      <c r="D78" s="111"/>
      <c r="E78" s="112"/>
      <c r="F78" s="149"/>
      <c r="G78" s="385"/>
      <c r="H78" s="417"/>
      <c r="I78" s="113"/>
      <c r="J78" s="255"/>
      <c r="K78" s="252"/>
      <c r="L78" s="172"/>
      <c r="M78" s="363"/>
    </row>
    <row r="79" spans="1:13" ht="58.5" customHeight="1">
      <c r="A79" s="21"/>
      <c r="B79" s="317"/>
      <c r="C79" s="140" t="s">
        <v>39</v>
      </c>
      <c r="D79" s="140"/>
      <c r="E79" s="130" t="s">
        <v>49</v>
      </c>
      <c r="F79" s="130">
        <v>2</v>
      </c>
      <c r="G79" s="409">
        <v>5181184.71</v>
      </c>
      <c r="H79" s="410"/>
      <c r="I79" s="236">
        <v>2277057.87</v>
      </c>
      <c r="J79" s="239" t="s">
        <v>183</v>
      </c>
      <c r="K79" s="429" t="s">
        <v>172</v>
      </c>
      <c r="L79" s="276" t="s">
        <v>224</v>
      </c>
      <c r="M79" s="363"/>
    </row>
    <row r="80" spans="1:13" ht="40.5" customHeight="1">
      <c r="A80" s="21"/>
      <c r="B80" s="317"/>
      <c r="C80" s="119" t="s">
        <v>99</v>
      </c>
      <c r="D80" s="150" t="s">
        <v>149</v>
      </c>
      <c r="E80" s="117"/>
      <c r="F80" s="117">
        <v>2590592.36</v>
      </c>
      <c r="G80" s="413"/>
      <c r="H80" s="414"/>
      <c r="I80" s="245">
        <v>1087706.6299999999</v>
      </c>
      <c r="J80" s="261"/>
      <c r="K80" s="430"/>
      <c r="L80" s="293"/>
      <c r="M80" s="363"/>
    </row>
    <row r="81" spans="1:13" ht="42" customHeight="1" thickBot="1">
      <c r="A81" s="21"/>
      <c r="B81" s="317"/>
      <c r="C81" s="120" t="s">
        <v>100</v>
      </c>
      <c r="D81" s="125" t="s">
        <v>148</v>
      </c>
      <c r="E81" s="121"/>
      <c r="F81" s="121">
        <v>2590592.35</v>
      </c>
      <c r="G81" s="136"/>
      <c r="H81" s="180"/>
      <c r="I81" s="238">
        <v>1189351.24</v>
      </c>
      <c r="J81" s="268"/>
      <c r="K81" s="431"/>
      <c r="L81" s="277"/>
      <c r="M81" s="363"/>
    </row>
    <row r="82" spans="1:13" ht="27.75" customHeight="1">
      <c r="A82" s="21"/>
      <c r="B82" s="317"/>
      <c r="C82" s="114" t="s">
        <v>56</v>
      </c>
      <c r="D82" s="215"/>
      <c r="E82" s="139" t="s">
        <v>49</v>
      </c>
      <c r="F82" s="310">
        <v>2</v>
      </c>
      <c r="G82" s="407">
        <v>5181184.71</v>
      </c>
      <c r="H82" s="408"/>
      <c r="I82" s="244">
        <v>1396949.75</v>
      </c>
      <c r="J82" s="392" t="s">
        <v>189</v>
      </c>
      <c r="K82" s="436" t="s">
        <v>239</v>
      </c>
      <c r="L82" s="276" t="s">
        <v>227</v>
      </c>
      <c r="M82" s="363"/>
    </row>
    <row r="83" spans="1:13" ht="17.25" customHeight="1">
      <c r="A83" s="21"/>
      <c r="B83" s="317"/>
      <c r="C83" s="119" t="s">
        <v>101</v>
      </c>
      <c r="D83" s="214" t="s">
        <v>150</v>
      </c>
      <c r="E83" s="132"/>
      <c r="F83" s="151">
        <v>2590592.36</v>
      </c>
      <c r="G83" s="133"/>
      <c r="H83" s="179"/>
      <c r="I83" s="237">
        <v>1174846.1299999999</v>
      </c>
      <c r="J83" s="370"/>
      <c r="K83" s="437"/>
      <c r="L83" s="267"/>
      <c r="M83" s="363"/>
    </row>
    <row r="84" spans="1:13" ht="17.25" customHeight="1" thickBot="1">
      <c r="A84" s="21"/>
      <c r="B84" s="317"/>
      <c r="C84" s="120" t="s">
        <v>102</v>
      </c>
      <c r="D84" s="216" t="s">
        <v>151</v>
      </c>
      <c r="E84" s="135"/>
      <c r="F84" s="161">
        <v>2590592.35</v>
      </c>
      <c r="G84" s="136"/>
      <c r="H84" s="180"/>
      <c r="I84" s="238">
        <v>222103.62</v>
      </c>
      <c r="J84" s="439"/>
      <c r="K84" s="438"/>
      <c r="L84" s="277"/>
      <c r="M84" s="363"/>
    </row>
    <row r="85" spans="1:13" ht="40.5" customHeight="1" thickBot="1">
      <c r="A85" s="21"/>
      <c r="C85" s="152" t="s">
        <v>31</v>
      </c>
      <c r="D85" s="152" t="s">
        <v>152</v>
      </c>
      <c r="E85" s="149" t="s">
        <v>49</v>
      </c>
      <c r="F85" s="149">
        <v>1</v>
      </c>
      <c r="G85" s="401">
        <v>1188957.1000000001</v>
      </c>
      <c r="H85" s="402"/>
      <c r="I85" s="246">
        <v>281960.15999999997</v>
      </c>
      <c r="J85" s="207" t="s">
        <v>190</v>
      </c>
      <c r="K85" s="288"/>
      <c r="L85" s="284" t="s">
        <v>214</v>
      </c>
      <c r="M85" s="363"/>
    </row>
    <row r="86" spans="1:13" s="99" customFormat="1" ht="48" customHeight="1" thickBot="1">
      <c r="A86" s="323"/>
      <c r="B86" s="318"/>
      <c r="C86" s="290" t="s">
        <v>48</v>
      </c>
      <c r="D86" s="292" t="s">
        <v>128</v>
      </c>
      <c r="E86" s="291" t="s">
        <v>49</v>
      </c>
      <c r="F86" s="153" t="s">
        <v>51</v>
      </c>
      <c r="G86" s="424">
        <f>G61</f>
        <v>475319.15500000003</v>
      </c>
      <c r="H86" s="406"/>
      <c r="I86" s="246">
        <v>119443.55</v>
      </c>
      <c r="J86" s="269" t="s">
        <v>191</v>
      </c>
      <c r="K86" s="283" t="s">
        <v>192</v>
      </c>
      <c r="L86" s="284"/>
      <c r="M86" s="363"/>
    </row>
    <row r="87" spans="1:13" ht="22.5" customHeight="1">
      <c r="A87" s="21"/>
      <c r="B87" s="317"/>
      <c r="C87" s="140" t="s">
        <v>23</v>
      </c>
      <c r="D87" s="304"/>
      <c r="E87" s="115" t="s">
        <v>49</v>
      </c>
      <c r="F87" s="280">
        <v>6</v>
      </c>
      <c r="G87" s="409">
        <v>1939907.98</v>
      </c>
      <c r="H87" s="410"/>
      <c r="I87" s="236">
        <v>770054.15</v>
      </c>
      <c r="J87" s="261"/>
      <c r="K87" s="159"/>
      <c r="L87" s="276" t="s">
        <v>216</v>
      </c>
      <c r="M87" s="363"/>
    </row>
    <row r="88" spans="1:13" ht="15" customHeight="1">
      <c r="A88" s="21"/>
      <c r="B88" s="317"/>
      <c r="C88" s="116" t="s">
        <v>103</v>
      </c>
      <c r="D88" s="213" t="s">
        <v>154</v>
      </c>
      <c r="E88" s="132"/>
      <c r="F88" s="311">
        <v>323317.99</v>
      </c>
      <c r="G88" s="133"/>
      <c r="H88" s="179"/>
      <c r="I88" s="237">
        <v>75142.600000000006</v>
      </c>
      <c r="J88" s="261" t="s">
        <v>193</v>
      </c>
      <c r="K88" s="159"/>
      <c r="L88" s="267"/>
      <c r="M88" s="363"/>
    </row>
    <row r="89" spans="1:13" ht="43.5" customHeight="1">
      <c r="A89" s="21"/>
      <c r="B89" s="317"/>
      <c r="C89" s="119" t="s">
        <v>104</v>
      </c>
      <c r="D89" s="214" t="s">
        <v>155</v>
      </c>
      <c r="E89" s="132"/>
      <c r="F89" s="312">
        <v>323318</v>
      </c>
      <c r="G89" s="133"/>
      <c r="H89" s="179"/>
      <c r="I89" s="237">
        <v>115507.22</v>
      </c>
      <c r="J89" s="270" t="s">
        <v>179</v>
      </c>
      <c r="K89" s="159"/>
      <c r="L89" s="289"/>
      <c r="M89" s="363"/>
    </row>
    <row r="90" spans="1:13" ht="24" customHeight="1">
      <c r="A90" s="21"/>
      <c r="B90" s="317"/>
      <c r="C90" s="119" t="s">
        <v>105</v>
      </c>
      <c r="D90" s="214" t="s">
        <v>156</v>
      </c>
      <c r="E90" s="132"/>
      <c r="F90" s="311">
        <v>323318</v>
      </c>
      <c r="G90" s="133"/>
      <c r="H90" s="179"/>
      <c r="I90" s="237">
        <v>176380.6</v>
      </c>
      <c r="J90" s="369" t="s">
        <v>209</v>
      </c>
      <c r="K90" s="159"/>
      <c r="L90" s="267"/>
      <c r="M90" s="363"/>
    </row>
    <row r="91" spans="1:13" ht="15" customHeight="1">
      <c r="A91" s="21"/>
      <c r="B91" s="317"/>
      <c r="C91" s="119" t="s">
        <v>106</v>
      </c>
      <c r="D91" s="214" t="s">
        <v>157</v>
      </c>
      <c r="E91" s="132"/>
      <c r="F91" s="151">
        <v>323318</v>
      </c>
      <c r="G91" s="133"/>
      <c r="H91" s="179"/>
      <c r="I91" s="237">
        <v>208315.73</v>
      </c>
      <c r="J91" s="370"/>
      <c r="K91" s="159"/>
      <c r="L91" s="267"/>
      <c r="M91" s="363"/>
    </row>
    <row r="92" spans="1:13" ht="15" customHeight="1">
      <c r="A92" s="21"/>
      <c r="B92" s="317"/>
      <c r="C92" s="119" t="s">
        <v>107</v>
      </c>
      <c r="D92" s="214" t="s">
        <v>158</v>
      </c>
      <c r="E92" s="132"/>
      <c r="F92" s="280">
        <v>323318</v>
      </c>
      <c r="G92" s="133"/>
      <c r="H92" s="179"/>
      <c r="I92" s="237">
        <v>116580.8</v>
      </c>
      <c r="J92" s="370"/>
      <c r="K92" s="159"/>
      <c r="L92" s="267"/>
      <c r="M92" s="363"/>
    </row>
    <row r="93" spans="1:13" ht="33" customHeight="1" thickBot="1">
      <c r="A93" s="21"/>
      <c r="B93" s="317"/>
      <c r="C93" s="120" t="s">
        <v>108</v>
      </c>
      <c r="D93" s="216" t="s">
        <v>159</v>
      </c>
      <c r="E93" s="135"/>
      <c r="F93" s="313">
        <v>323317.99</v>
      </c>
      <c r="G93" s="136"/>
      <c r="H93" s="180"/>
      <c r="I93" s="238">
        <v>78127.199999999997</v>
      </c>
      <c r="J93" s="207" t="s">
        <v>210</v>
      </c>
      <c r="K93" s="288"/>
      <c r="L93" s="277" t="s">
        <v>215</v>
      </c>
      <c r="M93" s="363"/>
    </row>
    <row r="94" spans="1:13" ht="15" customHeight="1">
      <c r="A94" s="21"/>
      <c r="B94" s="317"/>
      <c r="C94" s="114" t="s">
        <v>24</v>
      </c>
      <c r="D94" s="114"/>
      <c r="E94" s="115" t="s">
        <v>49</v>
      </c>
      <c r="F94" s="115">
        <v>4</v>
      </c>
      <c r="G94" s="407">
        <f>4*323317.69</f>
        <v>1293270.76</v>
      </c>
      <c r="H94" s="408"/>
      <c r="I94" s="244">
        <v>601851.12</v>
      </c>
      <c r="J94" s="261" t="s">
        <v>195</v>
      </c>
      <c r="K94" s="159"/>
      <c r="L94" s="276" t="s">
        <v>220</v>
      </c>
      <c r="M94" s="363"/>
    </row>
    <row r="95" spans="1:13" ht="26.25" customHeight="1">
      <c r="A95" s="21"/>
      <c r="B95" s="317"/>
      <c r="C95" s="116" t="s">
        <v>109</v>
      </c>
      <c r="D95" s="116" t="s">
        <v>128</v>
      </c>
      <c r="E95" s="117"/>
      <c r="F95" s="117">
        <v>323317.69</v>
      </c>
      <c r="G95" s="133"/>
      <c r="H95" s="179"/>
      <c r="I95" s="237">
        <v>109245.902</v>
      </c>
      <c r="J95" s="270" t="s">
        <v>179</v>
      </c>
      <c r="K95" s="159"/>
      <c r="L95" s="267"/>
      <c r="M95" s="363"/>
    </row>
    <row r="96" spans="1:13" ht="15" customHeight="1">
      <c r="A96" s="21"/>
      <c r="B96" s="317"/>
      <c r="C96" s="140" t="s">
        <v>110</v>
      </c>
      <c r="D96" s="140" t="s">
        <v>129</v>
      </c>
      <c r="E96" s="130"/>
      <c r="F96" s="132">
        <v>323317.69</v>
      </c>
      <c r="G96" s="147"/>
      <c r="H96" s="179"/>
      <c r="I96" s="237">
        <v>87780.02</v>
      </c>
      <c r="J96" s="261"/>
      <c r="K96" s="159"/>
      <c r="L96" s="267"/>
      <c r="M96" s="363"/>
    </row>
    <row r="97" spans="1:13" ht="15" customHeight="1">
      <c r="A97" s="21"/>
      <c r="B97" s="317"/>
      <c r="C97" s="119" t="s">
        <v>111</v>
      </c>
      <c r="D97" s="119" t="s">
        <v>130</v>
      </c>
      <c r="E97" s="117"/>
      <c r="F97" s="132">
        <v>323317.69</v>
      </c>
      <c r="G97" s="133"/>
      <c r="H97" s="179"/>
      <c r="I97" s="237">
        <v>330246.17</v>
      </c>
      <c r="J97" s="261"/>
      <c r="K97" s="159"/>
      <c r="L97" s="267"/>
      <c r="M97" s="363"/>
    </row>
    <row r="98" spans="1:13" ht="15" customHeight="1" thickBot="1">
      <c r="A98" s="21"/>
      <c r="B98" s="317"/>
      <c r="C98" s="148" t="s">
        <v>112</v>
      </c>
      <c r="D98" s="148" t="s">
        <v>153</v>
      </c>
      <c r="E98" s="154"/>
      <c r="F98" s="132">
        <v>323317.69</v>
      </c>
      <c r="G98" s="136"/>
      <c r="H98" s="180"/>
      <c r="I98" s="238">
        <v>74579.03</v>
      </c>
      <c r="J98" s="207"/>
      <c r="K98" s="288"/>
      <c r="L98" s="277"/>
      <c r="M98" s="363"/>
    </row>
    <row r="99" spans="1:13" ht="36.75" customHeight="1">
      <c r="A99" s="21"/>
      <c r="B99" s="317"/>
      <c r="C99" s="114" t="s">
        <v>15</v>
      </c>
      <c r="D99" s="285"/>
      <c r="E99" s="139" t="s">
        <v>49</v>
      </c>
      <c r="F99" s="166">
        <v>2</v>
      </c>
      <c r="G99" s="397">
        <v>646500</v>
      </c>
      <c r="H99" s="398"/>
      <c r="I99" s="241">
        <v>146464.82999999999</v>
      </c>
      <c r="J99" s="239" t="s">
        <v>235</v>
      </c>
      <c r="K99" s="440"/>
      <c r="L99" s="276" t="s">
        <v>221</v>
      </c>
      <c r="M99" s="363"/>
    </row>
    <row r="100" spans="1:13" ht="22.5" customHeight="1">
      <c r="A100" s="21"/>
      <c r="B100" s="317"/>
      <c r="C100" s="116" t="s">
        <v>113</v>
      </c>
      <c r="D100" s="286" t="s">
        <v>128</v>
      </c>
      <c r="E100" s="132"/>
      <c r="F100" s="220">
        <v>323250</v>
      </c>
      <c r="G100" s="306"/>
      <c r="H100" s="307"/>
      <c r="I100" s="242">
        <v>71182.149999999994</v>
      </c>
      <c r="J100" s="261"/>
      <c r="K100" s="433"/>
      <c r="L100" s="267"/>
      <c r="M100" s="363"/>
    </row>
    <row r="101" spans="1:13" ht="23.25" customHeight="1" thickBot="1">
      <c r="A101" s="21"/>
      <c r="B101" s="317"/>
      <c r="C101" s="120" t="s">
        <v>114</v>
      </c>
      <c r="D101" s="287" t="s">
        <v>129</v>
      </c>
      <c r="E101" s="135"/>
      <c r="F101" s="222">
        <v>323250</v>
      </c>
      <c r="G101" s="308"/>
      <c r="H101" s="309"/>
      <c r="I101" s="243">
        <v>75282.679999999993</v>
      </c>
      <c r="J101" s="207"/>
      <c r="K101" s="441"/>
      <c r="L101" s="277"/>
      <c r="M101" s="363"/>
    </row>
    <row r="102" spans="1:13" ht="40.5" customHeight="1">
      <c r="A102" s="21"/>
      <c r="B102" s="317"/>
      <c r="C102" s="140" t="s">
        <v>25</v>
      </c>
      <c r="D102" s="140"/>
      <c r="E102" s="130" t="s">
        <v>49</v>
      </c>
      <c r="F102" s="130">
        <v>2</v>
      </c>
      <c r="G102" s="399">
        <v>1384638.48</v>
      </c>
      <c r="H102" s="400"/>
      <c r="I102" s="247">
        <v>767825.14</v>
      </c>
      <c r="J102" s="392" t="s">
        <v>194</v>
      </c>
      <c r="K102" s="159"/>
      <c r="L102" s="228" t="s">
        <v>216</v>
      </c>
      <c r="M102" s="363"/>
    </row>
    <row r="103" spans="1:13" ht="15.75" customHeight="1">
      <c r="A103" s="21"/>
      <c r="B103" s="317"/>
      <c r="C103" s="116" t="s">
        <v>115</v>
      </c>
      <c r="D103" s="116" t="s">
        <v>160</v>
      </c>
      <c r="E103" s="117"/>
      <c r="F103" s="117">
        <v>692319.24</v>
      </c>
      <c r="G103" s="118"/>
      <c r="H103" s="191"/>
      <c r="I103" s="231">
        <v>421391.67</v>
      </c>
      <c r="J103" s="393"/>
      <c r="K103" s="159"/>
      <c r="L103" s="226"/>
      <c r="M103" s="363"/>
    </row>
    <row r="104" spans="1:13" ht="18" customHeight="1" thickBot="1">
      <c r="A104" s="21"/>
      <c r="B104" s="317"/>
      <c r="C104" s="120" t="s">
        <v>116</v>
      </c>
      <c r="D104" s="120" t="s">
        <v>161</v>
      </c>
      <c r="E104" s="121"/>
      <c r="F104" s="121">
        <v>692319.24</v>
      </c>
      <c r="G104" s="122"/>
      <c r="H104" s="192"/>
      <c r="I104" s="232">
        <v>346433.47</v>
      </c>
      <c r="J104" s="394"/>
      <c r="K104" s="288"/>
      <c r="L104" s="227"/>
      <c r="M104" s="363"/>
    </row>
    <row r="105" spans="1:13" ht="39.75" customHeight="1" thickBot="1">
      <c r="A105" s="22"/>
      <c r="B105" s="2"/>
      <c r="C105" s="112" t="s">
        <v>27</v>
      </c>
      <c r="D105" s="112" t="s">
        <v>152</v>
      </c>
      <c r="E105" s="149" t="s">
        <v>49</v>
      </c>
      <c r="F105" s="149">
        <v>1</v>
      </c>
      <c r="G105" s="401">
        <v>1188957.1000000001</v>
      </c>
      <c r="H105" s="402"/>
      <c r="I105" s="246">
        <v>468711.07</v>
      </c>
      <c r="J105" s="269" t="s">
        <v>196</v>
      </c>
      <c r="K105" s="283"/>
      <c r="L105" s="284" t="s">
        <v>222</v>
      </c>
      <c r="M105" s="363"/>
    </row>
    <row r="106" spans="1:13" ht="51.75" customHeight="1" thickBot="1">
      <c r="A106" s="22"/>
      <c r="B106" s="2"/>
      <c r="C106" s="112" t="s">
        <v>28</v>
      </c>
      <c r="D106" s="112" t="s">
        <v>162</v>
      </c>
      <c r="E106" s="149" t="s">
        <v>49</v>
      </c>
      <c r="F106" s="149">
        <v>1</v>
      </c>
      <c r="G106" s="401">
        <v>1188957.1000000001</v>
      </c>
      <c r="H106" s="402"/>
      <c r="I106" s="246">
        <v>367545.56</v>
      </c>
      <c r="J106" s="269" t="s">
        <v>197</v>
      </c>
      <c r="K106" s="283"/>
      <c r="L106" s="284" t="s">
        <v>225</v>
      </c>
      <c r="M106" s="363"/>
    </row>
    <row r="107" spans="1:13" ht="38.25" customHeight="1">
      <c r="A107" s="22"/>
      <c r="B107" s="2"/>
      <c r="C107" s="158" t="s">
        <v>16</v>
      </c>
      <c r="D107" s="305"/>
      <c r="E107" s="139" t="s">
        <v>49</v>
      </c>
      <c r="F107" s="217">
        <v>3</v>
      </c>
      <c r="G107" s="403">
        <f>G86*3</f>
        <v>1425957.4650000001</v>
      </c>
      <c r="H107" s="404"/>
      <c r="I107" s="244">
        <v>728557.21</v>
      </c>
      <c r="J107" s="239" t="s">
        <v>226</v>
      </c>
      <c r="K107" s="436" t="s">
        <v>198</v>
      </c>
      <c r="L107" s="276"/>
      <c r="M107" s="363"/>
    </row>
    <row r="108" spans="1:13" ht="16.5" customHeight="1">
      <c r="A108" s="22"/>
      <c r="B108" s="2"/>
      <c r="C108" s="116" t="s">
        <v>117</v>
      </c>
      <c r="D108" s="213" t="s">
        <v>128</v>
      </c>
      <c r="E108" s="132"/>
      <c r="F108" s="184">
        <v>475319.15</v>
      </c>
      <c r="G108" s="143"/>
      <c r="H108" s="223"/>
      <c r="I108" s="237">
        <v>411647.6</v>
      </c>
      <c r="J108" s="261"/>
      <c r="K108" s="437"/>
      <c r="L108" s="267" t="s">
        <v>223</v>
      </c>
      <c r="M108" s="363"/>
    </row>
    <row r="109" spans="1:13" ht="16.5" customHeight="1">
      <c r="A109" s="22"/>
      <c r="B109" s="2"/>
      <c r="C109" s="119" t="s">
        <v>118</v>
      </c>
      <c r="D109" s="214" t="s">
        <v>129</v>
      </c>
      <c r="E109" s="132"/>
      <c r="F109" s="184">
        <v>475319.16</v>
      </c>
      <c r="G109" s="143"/>
      <c r="H109" s="223"/>
      <c r="I109" s="237">
        <v>182534.7</v>
      </c>
      <c r="J109" s="261"/>
      <c r="K109" s="437"/>
      <c r="L109" s="267"/>
      <c r="M109" s="363"/>
    </row>
    <row r="110" spans="1:13" ht="24" customHeight="1" thickBot="1">
      <c r="A110" s="22"/>
      <c r="B110" s="2"/>
      <c r="C110" s="120" t="s">
        <v>119</v>
      </c>
      <c r="D110" s="216" t="s">
        <v>130</v>
      </c>
      <c r="E110" s="135"/>
      <c r="F110" s="218">
        <v>475319.16</v>
      </c>
      <c r="G110" s="145"/>
      <c r="H110" s="224"/>
      <c r="I110" s="238">
        <v>134374.91</v>
      </c>
      <c r="J110" s="207"/>
      <c r="K110" s="438"/>
      <c r="L110" s="277"/>
      <c r="M110" s="363"/>
    </row>
    <row r="111" spans="1:13" s="99" customFormat="1" ht="72" customHeight="1" thickBot="1">
      <c r="A111" s="324"/>
      <c r="B111" s="319"/>
      <c r="C111" s="194" t="s">
        <v>29</v>
      </c>
      <c r="D111" s="112" t="s">
        <v>152</v>
      </c>
      <c r="E111" s="169" t="s">
        <v>49</v>
      </c>
      <c r="F111" s="149">
        <v>1</v>
      </c>
      <c r="G111" s="405">
        <v>1188957.1000000001</v>
      </c>
      <c r="H111" s="406"/>
      <c r="I111" s="246">
        <v>404367.34</v>
      </c>
      <c r="J111" s="271" t="s">
        <v>212</v>
      </c>
      <c r="K111" s="281"/>
      <c r="L111" s="282" t="s">
        <v>231</v>
      </c>
      <c r="M111" s="363"/>
    </row>
    <row r="112" spans="1:13" ht="30" customHeight="1">
      <c r="A112" s="22"/>
      <c r="B112" s="2"/>
      <c r="C112" s="129" t="s">
        <v>40</v>
      </c>
      <c r="D112" s="279"/>
      <c r="E112" s="139" t="s">
        <v>49</v>
      </c>
      <c r="F112" s="280">
        <v>6</v>
      </c>
      <c r="G112" s="418">
        <v>1939907.98</v>
      </c>
      <c r="H112" s="404"/>
      <c r="I112" s="236">
        <v>1191755.45</v>
      </c>
      <c r="J112" s="261" t="s">
        <v>211</v>
      </c>
      <c r="K112" s="274"/>
      <c r="L112" s="276" t="s">
        <v>222</v>
      </c>
      <c r="M112" s="363"/>
    </row>
    <row r="113" spans="1:18" ht="16.5" customHeight="1">
      <c r="A113" s="22"/>
      <c r="B113" s="2"/>
      <c r="C113" s="116" t="s">
        <v>120</v>
      </c>
      <c r="D113" s="213" t="s">
        <v>128</v>
      </c>
      <c r="E113" s="132"/>
      <c r="F113" s="151">
        <v>323317.99</v>
      </c>
      <c r="G113" s="221"/>
      <c r="H113" s="223"/>
      <c r="I113" s="237">
        <v>560604.52</v>
      </c>
      <c r="J113" s="261"/>
      <c r="K113" s="274"/>
      <c r="L113" s="267"/>
      <c r="M113" s="363"/>
    </row>
    <row r="114" spans="1:18" ht="16.5" customHeight="1">
      <c r="A114" s="22"/>
      <c r="B114" s="2"/>
      <c r="C114" s="119" t="s">
        <v>121</v>
      </c>
      <c r="D114" s="214" t="s">
        <v>129</v>
      </c>
      <c r="E114" s="132"/>
      <c r="F114" s="151">
        <v>323318</v>
      </c>
      <c r="G114" s="221"/>
      <c r="H114" s="223"/>
      <c r="I114" s="237">
        <v>112029.99</v>
      </c>
      <c r="J114" s="261"/>
      <c r="K114" s="159"/>
      <c r="L114" s="267"/>
      <c r="M114" s="363"/>
    </row>
    <row r="115" spans="1:18" ht="16.5" customHeight="1">
      <c r="A115" s="22"/>
      <c r="B115" s="2"/>
      <c r="C115" s="119" t="s">
        <v>122</v>
      </c>
      <c r="D115" s="214" t="s">
        <v>130</v>
      </c>
      <c r="E115" s="132"/>
      <c r="F115" s="151">
        <v>323318</v>
      </c>
      <c r="G115" s="221"/>
      <c r="H115" s="223"/>
      <c r="I115" s="237">
        <v>85747.74</v>
      </c>
      <c r="J115" s="261"/>
      <c r="K115" s="159"/>
      <c r="L115" s="267"/>
      <c r="M115" s="363"/>
    </row>
    <row r="116" spans="1:18" ht="16.5" customHeight="1">
      <c r="A116" s="22"/>
      <c r="B116" s="2"/>
      <c r="C116" s="119" t="s">
        <v>123</v>
      </c>
      <c r="D116" s="214" t="s">
        <v>131</v>
      </c>
      <c r="E116" s="132"/>
      <c r="F116" s="151">
        <v>323318</v>
      </c>
      <c r="G116" s="221"/>
      <c r="H116" s="223"/>
      <c r="I116" s="237">
        <v>135179.54</v>
      </c>
      <c r="J116" s="261"/>
      <c r="K116" s="160"/>
      <c r="L116" s="267"/>
      <c r="M116" s="363"/>
    </row>
    <row r="117" spans="1:18" ht="20.25" customHeight="1">
      <c r="A117" s="22"/>
      <c r="B117" s="2"/>
      <c r="C117" s="119" t="s">
        <v>124</v>
      </c>
      <c r="D117" s="214" t="s">
        <v>144</v>
      </c>
      <c r="E117" s="132"/>
      <c r="F117" s="151">
        <v>323318</v>
      </c>
      <c r="G117" s="221"/>
      <c r="H117" s="223"/>
      <c r="I117" s="237">
        <v>222051.84</v>
      </c>
      <c r="J117" s="261"/>
      <c r="K117" s="274"/>
      <c r="L117" s="267"/>
      <c r="M117" s="363"/>
    </row>
    <row r="118" spans="1:18" ht="16.5" customHeight="1" thickBot="1">
      <c r="A118" s="22"/>
      <c r="B118" s="2"/>
      <c r="C118" s="120" t="s">
        <v>125</v>
      </c>
      <c r="D118" s="216" t="s">
        <v>163</v>
      </c>
      <c r="E118" s="135"/>
      <c r="F118" s="161">
        <v>323317.99</v>
      </c>
      <c r="G118" s="278"/>
      <c r="H118" s="224"/>
      <c r="I118" s="238">
        <v>76141.820000000007</v>
      </c>
      <c r="J118" s="207"/>
      <c r="K118" s="275"/>
      <c r="L118" s="277"/>
      <c r="M118" s="363"/>
    </row>
    <row r="119" spans="1:18" ht="16.5" customHeight="1" thickBot="1">
      <c r="A119" s="22"/>
      <c r="B119" s="2"/>
      <c r="C119" s="111" t="s">
        <v>50</v>
      </c>
      <c r="D119" s="111"/>
      <c r="E119" s="149"/>
      <c r="F119" s="135"/>
      <c r="G119" s="411"/>
      <c r="H119" s="412"/>
      <c r="I119" s="113"/>
      <c r="J119" s="272"/>
      <c r="K119" s="252"/>
      <c r="L119" s="172"/>
      <c r="M119" s="363"/>
    </row>
    <row r="120" spans="1:18" ht="16.5" customHeight="1" thickBot="1">
      <c r="A120" s="22"/>
      <c r="B120" s="2"/>
      <c r="C120" s="144" t="s">
        <v>35</v>
      </c>
      <c r="D120" s="144" t="s">
        <v>160</v>
      </c>
      <c r="E120" s="135" t="s">
        <v>49</v>
      </c>
      <c r="F120" s="135" t="s">
        <v>51</v>
      </c>
      <c r="G120" s="395">
        <f>G102/2</f>
        <v>692319.24</v>
      </c>
      <c r="H120" s="396"/>
      <c r="I120" s="243">
        <v>362923.93</v>
      </c>
      <c r="J120" s="268" t="s">
        <v>199</v>
      </c>
      <c r="K120" s="253" t="s">
        <v>192</v>
      </c>
      <c r="L120" s="173" t="s">
        <v>232</v>
      </c>
      <c r="M120" s="363"/>
    </row>
    <row r="121" spans="1:18" ht="22.5" customHeight="1" thickBot="1">
      <c r="A121" s="23"/>
      <c r="B121" s="320"/>
      <c r="C121" s="24" t="s">
        <v>14</v>
      </c>
      <c r="D121" s="24"/>
      <c r="E121" s="43" t="s">
        <v>20</v>
      </c>
      <c r="F121" s="44">
        <v>77</v>
      </c>
      <c r="G121" s="375">
        <f>SUM(G17:G120)</f>
        <v>40181656.150000013</v>
      </c>
      <c r="H121" s="376"/>
      <c r="I121" s="164">
        <f>SUM(I17+I22+I29+I36+I39+I43+I51+I54+I61+I65+I74+I79+I82+I85+I86+I87+I94+I99+I102+I105+I106+I107+I111+I112+I120)</f>
        <v>22847843.289999999</v>
      </c>
      <c r="J121" s="273"/>
      <c r="K121" s="102"/>
      <c r="L121" s="165"/>
      <c r="M121" s="432"/>
      <c r="P121">
        <v>32</v>
      </c>
      <c r="Q121">
        <v>1</v>
      </c>
      <c r="R121">
        <v>16</v>
      </c>
    </row>
    <row r="122" spans="1:18">
      <c r="J122"/>
      <c r="K122"/>
    </row>
    <row r="123" spans="1:18">
      <c r="J123"/>
      <c r="K123"/>
    </row>
    <row r="124" spans="1:18">
      <c r="J124"/>
      <c r="K124"/>
    </row>
    <row r="125" spans="1:18">
      <c r="J125"/>
      <c r="K125"/>
    </row>
    <row r="126" spans="1:18">
      <c r="J126"/>
      <c r="K126"/>
    </row>
    <row r="127" spans="1:18">
      <c r="J127"/>
      <c r="K127"/>
    </row>
    <row r="128" spans="1:18">
      <c r="J128"/>
      <c r="K128"/>
    </row>
  </sheetData>
  <mergeCells count="53">
    <mergeCell ref="J90:J92"/>
    <mergeCell ref="J17:J21"/>
    <mergeCell ref="K39:K41"/>
    <mergeCell ref="K43:K45"/>
    <mergeCell ref="J13:J14"/>
    <mergeCell ref="K13:K14"/>
    <mergeCell ref="L13:L14"/>
    <mergeCell ref="J82:J84"/>
    <mergeCell ref="K82:K84"/>
    <mergeCell ref="M13:M121"/>
    <mergeCell ref="K22:K24"/>
    <mergeCell ref="K29:K31"/>
    <mergeCell ref="K79:K81"/>
    <mergeCell ref="K17:K20"/>
    <mergeCell ref="K55:K57"/>
    <mergeCell ref="K65:K73"/>
    <mergeCell ref="K51:K53"/>
    <mergeCell ref="K107:K110"/>
    <mergeCell ref="K99:K101"/>
    <mergeCell ref="L65:L73"/>
    <mergeCell ref="G36:H36"/>
    <mergeCell ref="G74:H74"/>
    <mergeCell ref="G86:H86"/>
    <mergeCell ref="G15:H15"/>
    <mergeCell ref="G16:H16"/>
    <mergeCell ref="G17:H17"/>
    <mergeCell ref="G22:H22"/>
    <mergeCell ref="G29:H29"/>
    <mergeCell ref="G39:H39"/>
    <mergeCell ref="K61:K64"/>
    <mergeCell ref="G121:H121"/>
    <mergeCell ref="G112:H112"/>
    <mergeCell ref="G51:H51"/>
    <mergeCell ref="G54:H54"/>
    <mergeCell ref="G65:H65"/>
    <mergeCell ref="G79:H79"/>
    <mergeCell ref="G80:H80"/>
    <mergeCell ref="G43:H43"/>
    <mergeCell ref="G50:H50"/>
    <mergeCell ref="G78:H78"/>
    <mergeCell ref="G82:H82"/>
    <mergeCell ref="G105:H105"/>
    <mergeCell ref="G87:H87"/>
    <mergeCell ref="G94:H94"/>
    <mergeCell ref="G119:H119"/>
    <mergeCell ref="G85:H85"/>
    <mergeCell ref="J102:J104"/>
    <mergeCell ref="G120:H120"/>
    <mergeCell ref="G99:H99"/>
    <mergeCell ref="G102:H102"/>
    <mergeCell ref="G106:H106"/>
    <mergeCell ref="G107:H107"/>
    <mergeCell ref="G111:H111"/>
  </mergeCells>
  <phoneticPr fontId="0" type="noConversion"/>
  <pageMargins left="0.46" right="0.08" top="0.28000000000000003" bottom="0.18" header="0.5" footer="0.14000000000000001"/>
  <pageSetup paperSize="9" scale="90" orientation="landscape" r:id="rId1"/>
  <headerFooter alignWithMargins="0"/>
  <rowBreaks count="2" manualBreakCount="2">
    <brk id="60" max="18" man="1"/>
    <brk id="98" max="18" man="1"/>
  </rowBreaks>
  <colBreaks count="3" manualBreakCount="3">
    <brk id="12" max="120" man="1"/>
    <brk id="13" max="120" man="1"/>
    <brk id="18" max="1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18"/>
  <sheetViews>
    <sheetView view="pageBreakPreview" zoomScaleNormal="100" workbookViewId="0">
      <pane ySplit="1632" topLeftCell="A79" activePane="bottomLeft"/>
      <selection activeCell="A10" sqref="A10:I10"/>
      <selection pane="bottomLeft" activeCell="B114" sqref="B114:E114"/>
    </sheetView>
  </sheetViews>
  <sheetFormatPr defaultRowHeight="13.2"/>
  <cols>
    <col min="1" max="1" width="3.5546875" customWidth="1"/>
    <col min="2" max="2" width="17.88671875" customWidth="1"/>
    <col min="3" max="3" width="14.33203125" customWidth="1"/>
    <col min="4" max="4" width="10" customWidth="1"/>
    <col min="5" max="5" width="6" customWidth="1"/>
    <col min="6" max="6" width="14" customWidth="1"/>
    <col min="7" max="7" width="7" customWidth="1"/>
    <col min="8" max="8" width="7.109375" customWidth="1"/>
    <col min="9" max="9" width="20.44140625" customWidth="1"/>
    <col min="10" max="10" width="2.109375" customWidth="1"/>
    <col min="11" max="11" width="2.88671875" customWidth="1"/>
    <col min="12" max="12" width="2.6640625" customWidth="1"/>
    <col min="13" max="13" width="3.44140625" customWidth="1"/>
    <col min="14" max="14" width="13.5546875" customWidth="1"/>
    <col min="15" max="15" width="3.33203125" customWidth="1"/>
    <col min="16" max="16" width="8.33203125" customWidth="1"/>
    <col min="17" max="17" width="3.5546875" customWidth="1"/>
  </cols>
  <sheetData>
    <row r="1" spans="1:11" ht="16.5" customHeight="1">
      <c r="F1" s="1" t="s">
        <v>2</v>
      </c>
    </row>
    <row r="2" spans="1:11" ht="17.25" customHeight="1">
      <c r="F2" t="s">
        <v>166</v>
      </c>
    </row>
    <row r="3" spans="1:11" ht="18" customHeight="1">
      <c r="F3" t="s">
        <v>4</v>
      </c>
    </row>
    <row r="4" spans="1:11" ht="17.25" customHeight="1">
      <c r="F4" t="s">
        <v>5</v>
      </c>
    </row>
    <row r="5" spans="1:11" ht="21.75" customHeight="1">
      <c r="F5" t="s">
        <v>36</v>
      </c>
    </row>
    <row r="6" spans="1:11" ht="18" customHeight="1">
      <c r="F6" t="s">
        <v>167</v>
      </c>
    </row>
    <row r="7" spans="1:11" ht="6.75" customHeight="1"/>
    <row r="8" spans="1:11" ht="6.75" customHeight="1"/>
    <row r="9" spans="1:11" ht="13.8">
      <c r="A9" s="467" t="s">
        <v>30</v>
      </c>
      <c r="B9" s="467"/>
      <c r="C9" s="467"/>
      <c r="D9" s="467"/>
      <c r="E9" s="467"/>
      <c r="F9" s="467"/>
      <c r="G9" s="467"/>
    </row>
    <row r="10" spans="1:11" ht="13.8">
      <c r="A10" s="88" t="s">
        <v>54</v>
      </c>
      <c r="B10" s="88"/>
      <c r="C10" s="88"/>
      <c r="D10" s="88"/>
      <c r="E10" s="88"/>
      <c r="F10" s="88"/>
      <c r="G10" s="88"/>
      <c r="H10" s="88"/>
    </row>
    <row r="11" spans="1:11" ht="13.8">
      <c r="A11" s="88" t="s">
        <v>164</v>
      </c>
      <c r="B11" s="88"/>
      <c r="C11" s="88"/>
      <c r="D11" s="88"/>
      <c r="E11" s="88"/>
      <c r="F11" s="88"/>
      <c r="G11" s="88"/>
    </row>
    <row r="12" spans="1:11" ht="6" customHeight="1" thickBot="1">
      <c r="C12" s="4"/>
      <c r="D12" s="4"/>
    </row>
    <row r="13" spans="1:11">
      <c r="A13" s="8" t="s">
        <v>0</v>
      </c>
      <c r="B13" s="13" t="s">
        <v>6</v>
      </c>
      <c r="C13" s="9" t="s">
        <v>8</v>
      </c>
      <c r="D13" s="13" t="s">
        <v>127</v>
      </c>
      <c r="E13" s="13" t="s">
        <v>22</v>
      </c>
      <c r="F13" s="10" t="s">
        <v>10</v>
      </c>
      <c r="G13" s="468" t="s">
        <v>53</v>
      </c>
      <c r="H13" s="469"/>
      <c r="I13" s="94" t="s">
        <v>126</v>
      </c>
      <c r="J13" s="95"/>
      <c r="K13" s="96"/>
    </row>
    <row r="14" spans="1:11" ht="13.8" thickBot="1">
      <c r="A14" s="11" t="s">
        <v>1</v>
      </c>
      <c r="B14" s="14" t="s">
        <v>7</v>
      </c>
      <c r="C14" s="3"/>
      <c r="D14" s="14"/>
      <c r="E14" s="14" t="s">
        <v>9</v>
      </c>
      <c r="F14" s="12" t="s">
        <v>32</v>
      </c>
      <c r="G14" s="470"/>
      <c r="H14" s="471"/>
      <c r="I14" s="97" t="s">
        <v>165</v>
      </c>
      <c r="J14" s="98"/>
      <c r="K14" s="96"/>
    </row>
    <row r="15" spans="1:11" ht="13.8" thickBot="1">
      <c r="A15" s="15">
        <v>1</v>
      </c>
      <c r="B15" s="19">
        <v>2</v>
      </c>
      <c r="C15" s="18">
        <v>3</v>
      </c>
      <c r="D15" s="19">
        <v>4</v>
      </c>
      <c r="E15" s="19">
        <v>5</v>
      </c>
      <c r="F15" s="25">
        <v>6</v>
      </c>
      <c r="G15" s="390">
        <v>7</v>
      </c>
      <c r="H15" s="391"/>
      <c r="I15" s="390">
        <v>8</v>
      </c>
      <c r="J15" s="391"/>
    </row>
    <row r="16" spans="1:11" ht="15" customHeight="1" thickBot="1">
      <c r="A16" s="17">
        <v>1</v>
      </c>
      <c r="B16" s="20" t="s">
        <v>17</v>
      </c>
      <c r="C16" s="62" t="s">
        <v>11</v>
      </c>
      <c r="D16" s="62"/>
      <c r="E16" s="23"/>
      <c r="F16" s="23"/>
      <c r="G16" s="390"/>
      <c r="H16" s="391"/>
      <c r="I16" s="390"/>
      <c r="J16" s="391"/>
    </row>
    <row r="17" spans="1:10" ht="15" customHeight="1">
      <c r="A17" s="17"/>
      <c r="B17" s="21" t="s">
        <v>18</v>
      </c>
      <c r="C17" s="63" t="s">
        <v>42</v>
      </c>
      <c r="D17" s="63"/>
      <c r="E17" s="64" t="s">
        <v>49</v>
      </c>
      <c r="F17" s="65">
        <v>4</v>
      </c>
      <c r="G17" s="451">
        <v>925940.1</v>
      </c>
      <c r="H17" s="452"/>
      <c r="I17" s="451">
        <v>1284248.75</v>
      </c>
      <c r="J17" s="452"/>
    </row>
    <row r="18" spans="1:10" ht="15" customHeight="1">
      <c r="A18" s="17"/>
      <c r="B18" s="21"/>
      <c r="C18" s="59" t="s">
        <v>57</v>
      </c>
      <c r="D18" s="59" t="s">
        <v>128</v>
      </c>
      <c r="E18" s="34"/>
      <c r="F18" s="35">
        <v>231485.03</v>
      </c>
      <c r="G18" s="50"/>
      <c r="H18" s="51"/>
      <c r="I18" s="50">
        <v>159072.6</v>
      </c>
      <c r="J18" s="51">
        <f>SUM(I18)</f>
        <v>159072.6</v>
      </c>
    </row>
    <row r="19" spans="1:10" ht="15" customHeight="1">
      <c r="A19" s="17"/>
      <c r="B19" s="21"/>
      <c r="C19" s="29" t="s">
        <v>58</v>
      </c>
      <c r="D19" s="29" t="s">
        <v>129</v>
      </c>
      <c r="E19" s="34"/>
      <c r="F19" s="35">
        <v>231485.02</v>
      </c>
      <c r="G19" s="50"/>
      <c r="H19" s="51"/>
      <c r="I19" s="50">
        <v>654560.11</v>
      </c>
      <c r="J19" s="51">
        <f>SUM(I19)</f>
        <v>654560.11</v>
      </c>
    </row>
    <row r="20" spans="1:10" ht="15" customHeight="1">
      <c r="A20" s="17"/>
      <c r="B20" s="21"/>
      <c r="C20" s="29" t="s">
        <v>59</v>
      </c>
      <c r="D20" s="29" t="s">
        <v>130</v>
      </c>
      <c r="E20" s="34"/>
      <c r="F20" s="35">
        <v>231485.03</v>
      </c>
      <c r="G20" s="50"/>
      <c r="H20" s="51"/>
      <c r="I20" s="50">
        <v>302580.44</v>
      </c>
      <c r="J20" s="51">
        <f>SUM(I20)</f>
        <v>302580.44</v>
      </c>
    </row>
    <row r="21" spans="1:10" ht="15" customHeight="1" thickBot="1">
      <c r="A21" s="17"/>
      <c r="B21" s="21"/>
      <c r="C21" s="46" t="s">
        <v>60</v>
      </c>
      <c r="D21" s="46" t="s">
        <v>131</v>
      </c>
      <c r="E21" s="45"/>
      <c r="F21" s="66">
        <v>231485.02</v>
      </c>
      <c r="G21" s="67"/>
      <c r="H21" s="68"/>
      <c r="I21" s="67">
        <v>168035.6</v>
      </c>
      <c r="J21" s="68">
        <f>SUM(I21)</f>
        <v>168035.6</v>
      </c>
    </row>
    <row r="22" spans="1:10" ht="17.25" customHeight="1">
      <c r="A22" s="17"/>
      <c r="B22" s="21" t="s">
        <v>19</v>
      </c>
      <c r="C22" s="63" t="s">
        <v>43</v>
      </c>
      <c r="D22" s="63"/>
      <c r="E22" s="64" t="s">
        <v>49</v>
      </c>
      <c r="F22" s="65">
        <v>6</v>
      </c>
      <c r="G22" s="451">
        <v>1901276.62</v>
      </c>
      <c r="H22" s="452"/>
      <c r="I22" s="451">
        <v>1364573.05</v>
      </c>
      <c r="J22" s="452"/>
    </row>
    <row r="23" spans="1:10" ht="17.25" customHeight="1">
      <c r="A23" s="17"/>
      <c r="B23" s="21"/>
      <c r="C23" s="59" t="s">
        <v>61</v>
      </c>
      <c r="D23" s="59" t="s">
        <v>128</v>
      </c>
      <c r="E23" s="34"/>
      <c r="F23" s="35">
        <v>316879.43</v>
      </c>
      <c r="G23" s="50"/>
      <c r="H23" s="51"/>
      <c r="I23" s="50">
        <v>568331.6</v>
      </c>
      <c r="J23" s="51"/>
    </row>
    <row r="24" spans="1:10" ht="17.25" customHeight="1">
      <c r="A24" s="17"/>
      <c r="B24" s="21"/>
      <c r="C24" s="29" t="s">
        <v>62</v>
      </c>
      <c r="D24" s="29" t="s">
        <v>129</v>
      </c>
      <c r="E24" s="34"/>
      <c r="F24" s="35">
        <v>316879.44</v>
      </c>
      <c r="G24" s="50"/>
      <c r="H24" s="51"/>
      <c r="I24" s="50">
        <v>171274.57</v>
      </c>
      <c r="J24" s="51"/>
    </row>
    <row r="25" spans="1:10" ht="17.25" customHeight="1">
      <c r="A25" s="17"/>
      <c r="B25" s="21"/>
      <c r="C25" s="29" t="s">
        <v>63</v>
      </c>
      <c r="D25" s="29" t="s">
        <v>130</v>
      </c>
      <c r="E25" s="34"/>
      <c r="F25" s="35">
        <v>316879.43</v>
      </c>
      <c r="G25" s="50"/>
      <c r="H25" s="51"/>
      <c r="I25" s="50">
        <v>76142</v>
      </c>
      <c r="J25" s="51"/>
    </row>
    <row r="26" spans="1:10" ht="17.25" customHeight="1">
      <c r="A26" s="17"/>
      <c r="B26" s="21"/>
      <c r="C26" s="29" t="s">
        <v>64</v>
      </c>
      <c r="D26" s="29" t="s">
        <v>132</v>
      </c>
      <c r="E26" s="34"/>
      <c r="F26" s="35">
        <v>316879.44</v>
      </c>
      <c r="G26" s="50"/>
      <c r="H26" s="51"/>
      <c r="I26" s="50">
        <v>179612.02</v>
      </c>
      <c r="J26" s="51"/>
    </row>
    <row r="27" spans="1:10" ht="17.25" customHeight="1">
      <c r="A27" s="17"/>
      <c r="B27" s="21"/>
      <c r="C27" s="29" t="s">
        <v>65</v>
      </c>
      <c r="D27" s="29" t="s">
        <v>133</v>
      </c>
      <c r="E27" s="34"/>
      <c r="F27" s="35">
        <v>316879.44</v>
      </c>
      <c r="G27" s="50"/>
      <c r="H27" s="51"/>
      <c r="I27" s="50">
        <v>174160.02</v>
      </c>
      <c r="J27" s="51"/>
    </row>
    <row r="28" spans="1:10" ht="17.25" customHeight="1" thickBot="1">
      <c r="A28" s="17"/>
      <c r="B28" s="21"/>
      <c r="C28" s="46" t="s">
        <v>66</v>
      </c>
      <c r="D28" s="46" t="s">
        <v>134</v>
      </c>
      <c r="E28" s="45"/>
      <c r="F28" s="66">
        <v>316879.44</v>
      </c>
      <c r="G28" s="67"/>
      <c r="H28" s="68"/>
      <c r="I28" s="67">
        <v>195052.84</v>
      </c>
      <c r="J28" s="68"/>
    </row>
    <row r="29" spans="1:10" ht="18" customHeight="1">
      <c r="A29" s="17"/>
      <c r="B29" s="21"/>
      <c r="C29" s="63" t="s">
        <v>44</v>
      </c>
      <c r="D29" s="63"/>
      <c r="E29" s="64" t="s">
        <v>49</v>
      </c>
      <c r="F29" s="65">
        <v>6</v>
      </c>
      <c r="G29" s="451">
        <v>1901276.62</v>
      </c>
      <c r="H29" s="452"/>
      <c r="I29" s="451">
        <v>1204599.06</v>
      </c>
      <c r="J29" s="452"/>
    </row>
    <row r="30" spans="1:10" ht="18" customHeight="1">
      <c r="A30" s="17"/>
      <c r="B30" s="21"/>
      <c r="C30" s="59" t="s">
        <v>67</v>
      </c>
      <c r="D30" s="59" t="s">
        <v>128</v>
      </c>
      <c r="E30" s="34"/>
      <c r="F30" s="35">
        <v>316879.43</v>
      </c>
      <c r="G30" s="50"/>
      <c r="H30" s="51"/>
      <c r="I30" s="50">
        <v>242288.63</v>
      </c>
      <c r="J30" s="51"/>
    </row>
    <row r="31" spans="1:10" ht="18" customHeight="1">
      <c r="A31" s="17"/>
      <c r="B31" s="21"/>
      <c r="C31" s="29" t="s">
        <v>68</v>
      </c>
      <c r="D31" s="29" t="s">
        <v>129</v>
      </c>
      <c r="E31" s="34"/>
      <c r="F31" s="35">
        <v>316879.44</v>
      </c>
      <c r="G31" s="50"/>
      <c r="H31" s="51"/>
      <c r="I31" s="50">
        <v>405415.78</v>
      </c>
      <c r="J31" s="51"/>
    </row>
    <row r="32" spans="1:10" ht="18" customHeight="1">
      <c r="A32" s="17"/>
      <c r="B32" s="21"/>
      <c r="C32" s="29" t="s">
        <v>69</v>
      </c>
      <c r="D32" s="29" t="s">
        <v>130</v>
      </c>
      <c r="E32" s="34"/>
      <c r="F32" s="35">
        <v>316879.43</v>
      </c>
      <c r="G32" s="50"/>
      <c r="H32" s="51"/>
      <c r="I32" s="50">
        <v>97702.3</v>
      </c>
      <c r="J32" s="51"/>
    </row>
    <row r="33" spans="1:10" ht="18" customHeight="1">
      <c r="A33" s="17"/>
      <c r="B33" s="21"/>
      <c r="C33" s="29" t="s">
        <v>70</v>
      </c>
      <c r="D33" s="29" t="s">
        <v>132</v>
      </c>
      <c r="E33" s="34"/>
      <c r="F33" s="35">
        <v>316879.44</v>
      </c>
      <c r="G33" s="50"/>
      <c r="H33" s="51"/>
      <c r="I33" s="50">
        <v>117425.48</v>
      </c>
      <c r="J33" s="51"/>
    </row>
    <row r="34" spans="1:10" ht="18" customHeight="1">
      <c r="A34" s="17"/>
      <c r="B34" s="21"/>
      <c r="C34" s="29" t="s">
        <v>71</v>
      </c>
      <c r="D34" s="29" t="s">
        <v>133</v>
      </c>
      <c r="E34" s="34"/>
      <c r="F34" s="35">
        <v>316879.44</v>
      </c>
      <c r="G34" s="50"/>
      <c r="H34" s="51"/>
      <c r="I34" s="50">
        <v>208957.4</v>
      </c>
      <c r="J34" s="51"/>
    </row>
    <row r="35" spans="1:10" ht="18" customHeight="1" thickBot="1">
      <c r="A35" s="17"/>
      <c r="B35" s="21"/>
      <c r="C35" s="46" t="s">
        <v>72</v>
      </c>
      <c r="D35" s="46" t="s">
        <v>134</v>
      </c>
      <c r="E35" s="45"/>
      <c r="F35" s="66">
        <v>316879.44</v>
      </c>
      <c r="G35" s="67"/>
      <c r="H35" s="68"/>
      <c r="I35" s="67">
        <v>132809.47</v>
      </c>
      <c r="J35" s="68"/>
    </row>
    <row r="36" spans="1:10" ht="18" customHeight="1">
      <c r="A36" s="17"/>
      <c r="B36" s="21"/>
      <c r="C36" s="63" t="s">
        <v>55</v>
      </c>
      <c r="D36" s="63"/>
      <c r="E36" s="64" t="s">
        <v>20</v>
      </c>
      <c r="F36" s="65">
        <v>2</v>
      </c>
      <c r="G36" s="451">
        <v>2050000</v>
      </c>
      <c r="H36" s="452"/>
      <c r="I36" s="451">
        <v>3760227</v>
      </c>
      <c r="J36" s="452"/>
    </row>
    <row r="37" spans="1:10" ht="18" customHeight="1">
      <c r="A37" s="17"/>
      <c r="B37" s="21"/>
      <c r="C37" s="59" t="s">
        <v>73</v>
      </c>
      <c r="D37" s="59" t="s">
        <v>135</v>
      </c>
      <c r="E37" s="34"/>
      <c r="F37" s="35">
        <v>1025000</v>
      </c>
      <c r="G37" s="50"/>
      <c r="H37" s="51"/>
      <c r="I37" s="50">
        <v>2317980.61</v>
      </c>
      <c r="J37" s="51"/>
    </row>
    <row r="38" spans="1:10" ht="27.75" customHeight="1" thickBot="1">
      <c r="A38" s="17"/>
      <c r="B38" s="21"/>
      <c r="C38" s="46" t="s">
        <v>74</v>
      </c>
      <c r="D38" s="90" t="s">
        <v>136</v>
      </c>
      <c r="E38" s="45"/>
      <c r="F38" s="66">
        <v>1025000</v>
      </c>
      <c r="G38" s="67"/>
      <c r="H38" s="68"/>
      <c r="I38" s="67">
        <v>1442246.39</v>
      </c>
      <c r="J38" s="68"/>
    </row>
    <row r="39" spans="1:10" ht="18.75" customHeight="1" thickBot="1">
      <c r="A39" s="17"/>
      <c r="B39" s="21"/>
      <c r="C39" s="69" t="s">
        <v>26</v>
      </c>
      <c r="D39" s="69" t="s">
        <v>137</v>
      </c>
      <c r="E39" s="40" t="s">
        <v>49</v>
      </c>
      <c r="F39" s="19">
        <v>1</v>
      </c>
      <c r="G39" s="459">
        <v>784100.77</v>
      </c>
      <c r="H39" s="460"/>
      <c r="I39" s="472">
        <v>373937.11</v>
      </c>
      <c r="J39" s="460"/>
    </row>
    <row r="40" spans="1:10" ht="15" customHeight="1">
      <c r="A40" s="17"/>
      <c r="B40" s="21"/>
      <c r="C40" s="70" t="s">
        <v>41</v>
      </c>
      <c r="D40" s="70"/>
      <c r="E40" s="64" t="s">
        <v>49</v>
      </c>
      <c r="F40" s="64">
        <v>6</v>
      </c>
      <c r="G40" s="455">
        <v>1939907.98</v>
      </c>
      <c r="H40" s="456"/>
      <c r="I40" s="455">
        <v>1241575.26</v>
      </c>
      <c r="J40" s="456"/>
    </row>
    <row r="41" spans="1:10" ht="15" customHeight="1">
      <c r="A41" s="17"/>
      <c r="B41" s="21"/>
      <c r="C41" s="59" t="s">
        <v>75</v>
      </c>
      <c r="D41" s="82" t="s">
        <v>128</v>
      </c>
      <c r="E41" s="42"/>
      <c r="F41" s="42">
        <v>323317.99</v>
      </c>
      <c r="G41" s="48"/>
      <c r="H41" s="49"/>
      <c r="I41" s="48">
        <v>151327.47</v>
      </c>
      <c r="J41" s="49"/>
    </row>
    <row r="42" spans="1:10" ht="15" customHeight="1">
      <c r="A42" s="17"/>
      <c r="B42" s="21"/>
      <c r="C42" s="29" t="s">
        <v>76</v>
      </c>
      <c r="D42" s="29" t="s">
        <v>129</v>
      </c>
      <c r="E42" s="42"/>
      <c r="F42" s="42">
        <v>323318</v>
      </c>
      <c r="G42" s="48"/>
      <c r="H42" s="49"/>
      <c r="I42" s="48">
        <v>205273.41</v>
      </c>
      <c r="J42" s="49"/>
    </row>
    <row r="43" spans="1:10" ht="15" customHeight="1">
      <c r="A43" s="17"/>
      <c r="B43" s="21"/>
      <c r="C43" s="29" t="s">
        <v>77</v>
      </c>
      <c r="D43" s="89" t="s">
        <v>130</v>
      </c>
      <c r="E43" s="42"/>
      <c r="F43" s="42">
        <v>323318</v>
      </c>
      <c r="G43" s="48"/>
      <c r="H43" s="49"/>
      <c r="I43" s="48">
        <v>250898.45</v>
      </c>
      <c r="J43" s="49"/>
    </row>
    <row r="44" spans="1:10" ht="15" customHeight="1">
      <c r="A44" s="17"/>
      <c r="B44" s="21"/>
      <c r="C44" s="29" t="s">
        <v>78</v>
      </c>
      <c r="D44" s="29" t="s">
        <v>132</v>
      </c>
      <c r="E44" s="42"/>
      <c r="F44" s="42">
        <v>323318</v>
      </c>
      <c r="G44" s="48"/>
      <c r="H44" s="49"/>
      <c r="I44" s="48">
        <v>137413.63</v>
      </c>
      <c r="J44" s="49"/>
    </row>
    <row r="45" spans="1:10" ht="15" customHeight="1">
      <c r="A45" s="17"/>
      <c r="B45" s="21"/>
      <c r="C45" s="29" t="s">
        <v>79</v>
      </c>
      <c r="D45" s="29" t="s">
        <v>133</v>
      </c>
      <c r="E45" s="42"/>
      <c r="F45" s="42">
        <v>323318</v>
      </c>
      <c r="G45" s="48"/>
      <c r="H45" s="49"/>
      <c r="I45" s="48">
        <v>364617.24</v>
      </c>
      <c r="J45" s="49"/>
    </row>
    <row r="46" spans="1:10" ht="15" customHeight="1" thickBot="1">
      <c r="A46" s="17"/>
      <c r="B46" s="21"/>
      <c r="C46" s="46" t="s">
        <v>80</v>
      </c>
      <c r="D46" s="46" t="s">
        <v>134</v>
      </c>
      <c r="E46" s="43"/>
      <c r="F46" s="43">
        <v>323317.99</v>
      </c>
      <c r="G46" s="71"/>
      <c r="H46" s="72"/>
      <c r="I46" s="71">
        <v>132045.06</v>
      </c>
      <c r="J46" s="72"/>
    </row>
    <row r="47" spans="1:10" ht="15.75" customHeight="1" thickBot="1">
      <c r="A47" s="17"/>
      <c r="B47" s="21"/>
      <c r="C47" s="62" t="s">
        <v>12</v>
      </c>
      <c r="D47" s="62"/>
      <c r="E47" s="23"/>
      <c r="F47" s="19"/>
      <c r="G47" s="445"/>
      <c r="H47" s="446"/>
      <c r="I47" s="445"/>
      <c r="J47" s="446"/>
    </row>
    <row r="48" spans="1:10" ht="17.25" customHeight="1" thickBot="1">
      <c r="A48" s="17"/>
      <c r="B48" s="21"/>
      <c r="C48" s="73" t="s">
        <v>45</v>
      </c>
      <c r="D48" s="73" t="s">
        <v>138</v>
      </c>
      <c r="E48" s="40" t="s">
        <v>49</v>
      </c>
      <c r="F48" s="19">
        <v>1</v>
      </c>
      <c r="G48" s="453">
        <v>1528222.11</v>
      </c>
      <c r="H48" s="454"/>
      <c r="I48" s="453">
        <v>615971.78</v>
      </c>
      <c r="J48" s="454"/>
    </row>
    <row r="49" spans="1:10" ht="18" customHeight="1">
      <c r="A49" s="17"/>
      <c r="B49" s="21"/>
      <c r="C49" s="63" t="s">
        <v>46</v>
      </c>
      <c r="D49" s="63"/>
      <c r="E49" s="64" t="s">
        <v>49</v>
      </c>
      <c r="F49" s="65">
        <v>6</v>
      </c>
      <c r="G49" s="455">
        <v>707047.15</v>
      </c>
      <c r="H49" s="456"/>
      <c r="I49" s="455">
        <v>464807.26</v>
      </c>
      <c r="J49" s="456"/>
    </row>
    <row r="50" spans="1:10" ht="18" customHeight="1">
      <c r="A50" s="17"/>
      <c r="B50" s="21"/>
      <c r="C50" s="59" t="s">
        <v>81</v>
      </c>
      <c r="D50" s="59" t="s">
        <v>26</v>
      </c>
      <c r="E50" s="34"/>
      <c r="F50" s="35">
        <v>117841.19</v>
      </c>
      <c r="G50" s="48"/>
      <c r="H50" s="49"/>
      <c r="I50" s="48">
        <v>195818.06</v>
      </c>
      <c r="J50" s="49"/>
    </row>
    <row r="51" spans="1:10" ht="18" customHeight="1">
      <c r="A51" s="17"/>
      <c r="B51" s="21"/>
      <c r="C51" s="29" t="s">
        <v>82</v>
      </c>
      <c r="D51" s="29" t="s">
        <v>139</v>
      </c>
      <c r="E51" s="34"/>
      <c r="F51" s="35">
        <v>117841.19</v>
      </c>
      <c r="G51" s="48"/>
      <c r="H51" s="49"/>
      <c r="I51" s="48">
        <v>86519.61</v>
      </c>
      <c r="J51" s="49"/>
    </row>
    <row r="52" spans="1:10" ht="18" customHeight="1">
      <c r="A52" s="17"/>
      <c r="B52" s="21"/>
      <c r="C52" s="29" t="s">
        <v>83</v>
      </c>
      <c r="D52" s="29" t="s">
        <v>140</v>
      </c>
      <c r="E52" s="34"/>
      <c r="F52" s="35">
        <v>117841.19</v>
      </c>
      <c r="G52" s="48"/>
      <c r="H52" s="49"/>
      <c r="I52" s="48">
        <v>24519.57</v>
      </c>
      <c r="J52" s="49"/>
    </row>
    <row r="53" spans="1:10" ht="18" customHeight="1">
      <c r="A53" s="17"/>
      <c r="B53" s="21"/>
      <c r="C53" s="29" t="s">
        <v>84</v>
      </c>
      <c r="D53" s="29" t="s">
        <v>141</v>
      </c>
      <c r="E53" s="34"/>
      <c r="F53" s="35">
        <v>117841.19</v>
      </c>
      <c r="G53" s="48"/>
      <c r="H53" s="49"/>
      <c r="I53" s="48">
        <v>17692.73</v>
      </c>
      <c r="J53" s="49"/>
    </row>
    <row r="54" spans="1:10" ht="18" customHeight="1">
      <c r="A54" s="17"/>
      <c r="B54" s="21"/>
      <c r="C54" s="29" t="s">
        <v>85</v>
      </c>
      <c r="D54" s="29" t="s">
        <v>142</v>
      </c>
      <c r="E54" s="34"/>
      <c r="F54" s="35">
        <v>117841.19</v>
      </c>
      <c r="G54" s="48"/>
      <c r="H54" s="49"/>
      <c r="I54" s="48">
        <v>19024.5</v>
      </c>
      <c r="J54" s="49"/>
    </row>
    <row r="55" spans="1:10" ht="18" customHeight="1" thickBot="1">
      <c r="A55" s="17"/>
      <c r="B55" s="21"/>
      <c r="C55" s="46" t="s">
        <v>86</v>
      </c>
      <c r="D55" s="46" t="s">
        <v>143</v>
      </c>
      <c r="E55" s="45"/>
      <c r="F55" s="66">
        <v>117841.2</v>
      </c>
      <c r="G55" s="71"/>
      <c r="H55" s="72"/>
      <c r="I55" s="71">
        <v>121232.79</v>
      </c>
      <c r="J55" s="72"/>
    </row>
    <row r="56" spans="1:10" ht="17.25" customHeight="1" thickBot="1">
      <c r="A56" s="17"/>
      <c r="B56" s="21"/>
      <c r="C56" s="73" t="s">
        <v>87</v>
      </c>
      <c r="D56" s="73" t="s">
        <v>128</v>
      </c>
      <c r="E56" s="40" t="s">
        <v>49</v>
      </c>
      <c r="F56" s="19" t="s">
        <v>51</v>
      </c>
      <c r="G56" s="459">
        <f>G22/4</f>
        <v>475319.15500000003</v>
      </c>
      <c r="H56" s="460"/>
      <c r="I56" s="459">
        <v>347458.97</v>
      </c>
      <c r="J56" s="460"/>
    </row>
    <row r="57" spans="1:10" ht="18.75" customHeight="1">
      <c r="A57" s="17"/>
      <c r="B57" s="21"/>
      <c r="C57" s="70" t="s">
        <v>37</v>
      </c>
      <c r="D57" s="70"/>
      <c r="E57" s="64" t="s">
        <v>49</v>
      </c>
      <c r="F57" s="64">
        <v>8</v>
      </c>
      <c r="G57" s="461">
        <v>1626589.3</v>
      </c>
      <c r="H57" s="462"/>
      <c r="I57" s="461">
        <v>1761767.43</v>
      </c>
      <c r="J57" s="462"/>
    </row>
    <row r="58" spans="1:10" ht="18.75" customHeight="1">
      <c r="A58" s="17"/>
      <c r="B58" s="21"/>
      <c r="C58" s="59" t="s">
        <v>88</v>
      </c>
      <c r="D58" s="59" t="s">
        <v>128</v>
      </c>
      <c r="E58" s="34"/>
      <c r="F58" s="37">
        <v>203323.66</v>
      </c>
      <c r="G58" s="60"/>
      <c r="H58" s="61"/>
      <c r="I58" s="60">
        <v>288211.40000000002</v>
      </c>
      <c r="J58" s="61"/>
    </row>
    <row r="59" spans="1:10" ht="18.75" customHeight="1">
      <c r="A59" s="17"/>
      <c r="B59" s="21"/>
      <c r="C59" s="29" t="s">
        <v>89</v>
      </c>
      <c r="D59" s="29" t="s">
        <v>129</v>
      </c>
      <c r="E59" s="34"/>
      <c r="F59" s="37">
        <v>203323.67</v>
      </c>
      <c r="G59" s="60"/>
      <c r="H59" s="61"/>
      <c r="I59" s="60">
        <v>1052635.23</v>
      </c>
      <c r="J59" s="61"/>
    </row>
    <row r="60" spans="1:10" ht="18.75" customHeight="1">
      <c r="A60" s="17"/>
      <c r="B60" s="21"/>
      <c r="C60" s="29" t="s">
        <v>90</v>
      </c>
      <c r="D60" s="29" t="s">
        <v>130</v>
      </c>
      <c r="E60" s="34"/>
      <c r="F60" s="37">
        <v>203323.67</v>
      </c>
      <c r="G60" s="60"/>
      <c r="H60" s="61"/>
      <c r="I60" s="60">
        <v>450701.71</v>
      </c>
      <c r="J60" s="61"/>
    </row>
    <row r="61" spans="1:10" ht="18.75" customHeight="1">
      <c r="A61" s="17"/>
      <c r="B61" s="21"/>
      <c r="C61" s="29" t="s">
        <v>91</v>
      </c>
      <c r="D61" s="29" t="s">
        <v>131</v>
      </c>
      <c r="E61" s="34"/>
      <c r="F61" s="37">
        <v>203323.66</v>
      </c>
      <c r="G61" s="60"/>
      <c r="H61" s="61"/>
      <c r="I61" s="60">
        <v>254125.1</v>
      </c>
      <c r="J61" s="61"/>
    </row>
    <row r="62" spans="1:10" ht="18.75" customHeight="1">
      <c r="A62" s="17"/>
      <c r="B62" s="21"/>
      <c r="C62" s="29" t="s">
        <v>92</v>
      </c>
      <c r="D62" s="29" t="s">
        <v>144</v>
      </c>
      <c r="E62" s="34"/>
      <c r="F62" s="37">
        <v>203323.66</v>
      </c>
      <c r="G62" s="60"/>
      <c r="H62" s="61"/>
      <c r="I62" s="60">
        <v>89173.35</v>
      </c>
      <c r="J62" s="61"/>
    </row>
    <row r="63" spans="1:10" ht="18.75" customHeight="1">
      <c r="A63" s="17"/>
      <c r="B63" s="21"/>
      <c r="C63" s="29" t="s">
        <v>93</v>
      </c>
      <c r="D63" s="29" t="s">
        <v>145</v>
      </c>
      <c r="E63" s="34"/>
      <c r="F63" s="37">
        <v>203323.66</v>
      </c>
      <c r="G63" s="60"/>
      <c r="H63" s="61"/>
      <c r="I63" s="60">
        <v>149486.26999999999</v>
      </c>
      <c r="J63" s="61"/>
    </row>
    <row r="64" spans="1:10" ht="18.75" customHeight="1">
      <c r="A64" s="17"/>
      <c r="B64" s="21"/>
      <c r="C64" s="33" t="s">
        <v>94</v>
      </c>
      <c r="D64" s="33" t="s">
        <v>146</v>
      </c>
      <c r="E64" s="34"/>
      <c r="F64" s="37">
        <v>203323.66</v>
      </c>
      <c r="G64" s="60"/>
      <c r="H64" s="61"/>
      <c r="I64" s="60">
        <v>246060.69</v>
      </c>
      <c r="J64" s="61"/>
    </row>
    <row r="65" spans="1:10" ht="18.75" customHeight="1" thickBot="1">
      <c r="A65" s="17"/>
      <c r="B65" s="21"/>
      <c r="C65" s="74" t="s">
        <v>95</v>
      </c>
      <c r="D65" s="74" t="s">
        <v>147</v>
      </c>
      <c r="E65" s="45"/>
      <c r="F65" s="43">
        <v>203323.66</v>
      </c>
      <c r="G65" s="57"/>
      <c r="H65" s="58"/>
      <c r="I65" s="57">
        <v>131373.98000000001</v>
      </c>
      <c r="J65" s="58"/>
    </row>
    <row r="66" spans="1:10" ht="19.5" customHeight="1">
      <c r="A66" s="17"/>
      <c r="B66" s="21"/>
      <c r="C66" s="33" t="s">
        <v>38</v>
      </c>
      <c r="D66" s="33"/>
      <c r="E66" s="37" t="s">
        <v>49</v>
      </c>
      <c r="F66" s="37">
        <v>3</v>
      </c>
      <c r="G66" s="463">
        <f>G56*3</f>
        <v>1425957.4650000001</v>
      </c>
      <c r="H66" s="464"/>
      <c r="I66" s="463">
        <v>543210.49</v>
      </c>
      <c r="J66" s="464"/>
    </row>
    <row r="67" spans="1:10" ht="19.5" customHeight="1">
      <c r="A67" s="17"/>
      <c r="B67" s="21"/>
      <c r="C67" s="59" t="s">
        <v>96</v>
      </c>
      <c r="D67" s="82" t="s">
        <v>128</v>
      </c>
      <c r="E67" s="42"/>
      <c r="F67" s="42">
        <v>475319.15</v>
      </c>
      <c r="G67" s="53"/>
      <c r="H67" s="54"/>
      <c r="I67" s="53">
        <v>97388.51</v>
      </c>
      <c r="J67" s="54"/>
    </row>
    <row r="68" spans="1:10" ht="19.5" customHeight="1">
      <c r="A68" s="17"/>
      <c r="B68" s="21"/>
      <c r="C68" s="29" t="s">
        <v>97</v>
      </c>
      <c r="D68" s="89" t="s">
        <v>129</v>
      </c>
      <c r="E68" s="42"/>
      <c r="F68" s="42">
        <v>475319.16</v>
      </c>
      <c r="G68" s="53"/>
      <c r="H68" s="54"/>
      <c r="I68" s="53">
        <v>74860.320000000007</v>
      </c>
      <c r="J68" s="54"/>
    </row>
    <row r="69" spans="1:10" ht="19.5" customHeight="1" thickBot="1">
      <c r="A69" s="17"/>
      <c r="B69" s="21"/>
      <c r="C69" s="75" t="s">
        <v>98</v>
      </c>
      <c r="D69" s="89" t="s">
        <v>130</v>
      </c>
      <c r="E69" s="42"/>
      <c r="F69" s="42">
        <v>475319.16</v>
      </c>
      <c r="G69" s="60"/>
      <c r="H69" s="61"/>
      <c r="I69" s="60">
        <v>370961.66</v>
      </c>
      <c r="J69" s="61"/>
    </row>
    <row r="70" spans="1:10" ht="12" customHeight="1" thickBot="1">
      <c r="A70" s="17"/>
      <c r="B70" s="21"/>
      <c r="C70" s="62" t="s">
        <v>13</v>
      </c>
      <c r="D70" s="62"/>
      <c r="E70" s="23"/>
      <c r="F70" s="19"/>
      <c r="G70" s="445"/>
      <c r="H70" s="446"/>
      <c r="I70" s="445"/>
      <c r="J70" s="446"/>
    </row>
    <row r="71" spans="1:10" ht="17.25" customHeight="1">
      <c r="A71" s="17"/>
      <c r="B71" s="21"/>
      <c r="C71" s="63" t="s">
        <v>39</v>
      </c>
      <c r="D71" s="63"/>
      <c r="E71" s="64" t="s">
        <v>49</v>
      </c>
      <c r="F71" s="65">
        <v>2</v>
      </c>
      <c r="G71" s="455">
        <v>5181184.71</v>
      </c>
      <c r="H71" s="456"/>
      <c r="I71" s="455">
        <v>2277057.87</v>
      </c>
      <c r="J71" s="456"/>
    </row>
    <row r="72" spans="1:10" ht="40.5" customHeight="1">
      <c r="A72" s="17"/>
      <c r="B72" s="21"/>
      <c r="C72" s="29" t="s">
        <v>99</v>
      </c>
      <c r="D72" s="91" t="s">
        <v>149</v>
      </c>
      <c r="E72" s="34"/>
      <c r="F72" s="35">
        <v>2590592.36</v>
      </c>
      <c r="G72" s="465"/>
      <c r="H72" s="466"/>
      <c r="I72" s="465">
        <v>1087706.6299999999</v>
      </c>
      <c r="J72" s="466"/>
    </row>
    <row r="73" spans="1:10" ht="42" customHeight="1" thickBot="1">
      <c r="A73" s="17"/>
      <c r="B73" s="21"/>
      <c r="C73" s="46" t="s">
        <v>100</v>
      </c>
      <c r="D73" s="90" t="s">
        <v>148</v>
      </c>
      <c r="E73" s="45"/>
      <c r="F73" s="66">
        <v>2590592.35</v>
      </c>
      <c r="G73" s="71"/>
      <c r="H73" s="72"/>
      <c r="I73" s="71">
        <v>1189351.24</v>
      </c>
      <c r="J73" s="72"/>
    </row>
    <row r="74" spans="1:10" ht="17.25" customHeight="1">
      <c r="A74" s="17"/>
      <c r="B74" s="21"/>
      <c r="C74" s="63" t="s">
        <v>56</v>
      </c>
      <c r="D74" s="63"/>
      <c r="E74" s="64" t="s">
        <v>49</v>
      </c>
      <c r="F74" s="65">
        <v>2</v>
      </c>
      <c r="G74" s="455">
        <v>5181184.71</v>
      </c>
      <c r="H74" s="456"/>
      <c r="I74" s="455">
        <v>1396949.75</v>
      </c>
      <c r="J74" s="456"/>
    </row>
    <row r="75" spans="1:10" ht="17.25" customHeight="1">
      <c r="A75" s="17"/>
      <c r="B75" s="21"/>
      <c r="C75" s="29" t="s">
        <v>101</v>
      </c>
      <c r="D75" s="29" t="s">
        <v>150</v>
      </c>
      <c r="E75" s="34"/>
      <c r="F75" s="35">
        <v>2590592.36</v>
      </c>
      <c r="G75" s="48"/>
      <c r="H75" s="49"/>
      <c r="I75" s="48">
        <v>1174846.1299999999</v>
      </c>
      <c r="J75" s="49"/>
    </row>
    <row r="76" spans="1:10" ht="17.25" customHeight="1" thickBot="1">
      <c r="A76" s="17"/>
      <c r="B76" s="21"/>
      <c r="C76" s="46" t="s">
        <v>102</v>
      </c>
      <c r="D76" s="46" t="s">
        <v>151</v>
      </c>
      <c r="E76" s="45"/>
      <c r="F76" s="66">
        <v>2590592.35</v>
      </c>
      <c r="G76" s="71"/>
      <c r="H76" s="72"/>
      <c r="I76" s="71">
        <v>222103.62</v>
      </c>
      <c r="J76" s="72"/>
    </row>
    <row r="77" spans="1:10" ht="18" customHeight="1" thickBot="1">
      <c r="A77" s="17"/>
      <c r="B77" s="21"/>
      <c r="C77" s="73" t="s">
        <v>31</v>
      </c>
      <c r="D77" s="73" t="s">
        <v>152</v>
      </c>
      <c r="E77" s="40" t="s">
        <v>49</v>
      </c>
      <c r="F77" s="19">
        <v>1</v>
      </c>
      <c r="G77" s="453">
        <v>1188957.1000000001</v>
      </c>
      <c r="H77" s="454"/>
      <c r="I77" s="453">
        <v>281960.15999999997</v>
      </c>
      <c r="J77" s="454"/>
    </row>
    <row r="78" spans="1:10" ht="17.25" customHeight="1" thickBot="1">
      <c r="A78" s="17"/>
      <c r="B78" s="21"/>
      <c r="C78" s="73" t="s">
        <v>48</v>
      </c>
      <c r="D78" s="69" t="s">
        <v>128</v>
      </c>
      <c r="E78" s="40" t="s">
        <v>49</v>
      </c>
      <c r="F78" s="19" t="s">
        <v>51</v>
      </c>
      <c r="G78" s="453">
        <f>G56</f>
        <v>475319.15500000003</v>
      </c>
      <c r="H78" s="454"/>
      <c r="I78" s="453">
        <v>119443.55</v>
      </c>
      <c r="J78" s="454"/>
    </row>
    <row r="79" spans="1:10" ht="15" customHeight="1">
      <c r="A79" s="17"/>
      <c r="B79" s="21"/>
      <c r="C79" s="63" t="s">
        <v>23</v>
      </c>
      <c r="D79" s="63"/>
      <c r="E79" s="64" t="s">
        <v>49</v>
      </c>
      <c r="F79" s="65">
        <v>6</v>
      </c>
      <c r="G79" s="455">
        <v>1939907.98</v>
      </c>
      <c r="H79" s="456"/>
      <c r="I79" s="455">
        <v>770054.15</v>
      </c>
      <c r="J79" s="456"/>
    </row>
    <row r="80" spans="1:10" ht="15" customHeight="1">
      <c r="A80" s="17"/>
      <c r="B80" s="21"/>
      <c r="C80" s="59" t="s">
        <v>103</v>
      </c>
      <c r="D80" s="59" t="s">
        <v>154</v>
      </c>
      <c r="E80" s="34"/>
      <c r="F80" s="42">
        <v>323317.99</v>
      </c>
      <c r="G80" s="48"/>
      <c r="H80" s="49"/>
      <c r="I80" s="48">
        <v>75142.600000000006</v>
      </c>
      <c r="J80" s="49"/>
    </row>
    <row r="81" spans="1:10" ht="15" customHeight="1">
      <c r="A81" s="17"/>
      <c r="B81" s="21"/>
      <c r="C81" s="29" t="s">
        <v>104</v>
      </c>
      <c r="D81" s="29" t="s">
        <v>155</v>
      </c>
      <c r="E81" s="34"/>
      <c r="F81" s="42">
        <v>323318</v>
      </c>
      <c r="G81" s="48"/>
      <c r="H81" s="49"/>
      <c r="I81" s="48">
        <v>115507.22</v>
      </c>
      <c r="J81" s="49"/>
    </row>
    <row r="82" spans="1:10" ht="15" customHeight="1">
      <c r="A82" s="17"/>
      <c r="B82" s="21"/>
      <c r="C82" s="29" t="s">
        <v>105</v>
      </c>
      <c r="D82" s="29" t="s">
        <v>156</v>
      </c>
      <c r="E82" s="34"/>
      <c r="F82" s="42">
        <v>323318</v>
      </c>
      <c r="G82" s="48"/>
      <c r="H82" s="49"/>
      <c r="I82" s="48">
        <v>176380.6</v>
      </c>
      <c r="J82" s="49"/>
    </row>
    <row r="83" spans="1:10" ht="15" customHeight="1">
      <c r="A83" s="17"/>
      <c r="B83" s="21"/>
      <c r="C83" s="29" t="s">
        <v>106</v>
      </c>
      <c r="D83" s="29" t="s">
        <v>157</v>
      </c>
      <c r="E83" s="34"/>
      <c r="F83" s="42">
        <v>323318</v>
      </c>
      <c r="G83" s="48"/>
      <c r="H83" s="49"/>
      <c r="I83" s="48">
        <v>208315.73</v>
      </c>
      <c r="J83" s="49"/>
    </row>
    <row r="84" spans="1:10" ht="15" customHeight="1">
      <c r="A84" s="17"/>
      <c r="B84" s="21"/>
      <c r="C84" s="29" t="s">
        <v>107</v>
      </c>
      <c r="D84" s="29" t="s">
        <v>158</v>
      </c>
      <c r="E84" s="34"/>
      <c r="F84" s="42">
        <v>323318</v>
      </c>
      <c r="G84" s="48"/>
      <c r="H84" s="49"/>
      <c r="I84" s="48">
        <v>116580.8</v>
      </c>
      <c r="J84" s="49"/>
    </row>
    <row r="85" spans="1:10" ht="15" customHeight="1" thickBot="1">
      <c r="A85" s="17"/>
      <c r="B85" s="21"/>
      <c r="C85" s="46" t="s">
        <v>108</v>
      </c>
      <c r="D85" s="46" t="s">
        <v>159</v>
      </c>
      <c r="E85" s="45"/>
      <c r="F85" s="43">
        <v>323317.99</v>
      </c>
      <c r="G85" s="71"/>
      <c r="H85" s="72"/>
      <c r="I85" s="71">
        <v>78127.199999999997</v>
      </c>
      <c r="J85" s="72"/>
    </row>
    <row r="86" spans="1:10" ht="15" customHeight="1">
      <c r="A86" s="17"/>
      <c r="B86" s="21"/>
      <c r="C86" s="63" t="s">
        <v>24</v>
      </c>
      <c r="D86" s="63"/>
      <c r="E86" s="64" t="s">
        <v>49</v>
      </c>
      <c r="F86" s="65">
        <v>4</v>
      </c>
      <c r="G86" s="455">
        <f>4*323317.69</f>
        <v>1293270.76</v>
      </c>
      <c r="H86" s="456"/>
      <c r="I86" s="455">
        <v>601851.12</v>
      </c>
      <c r="J86" s="456"/>
    </row>
    <row r="87" spans="1:10" ht="15" customHeight="1">
      <c r="A87" s="17"/>
      <c r="B87" s="21"/>
      <c r="C87" s="59" t="s">
        <v>109</v>
      </c>
      <c r="D87" s="59" t="s">
        <v>128</v>
      </c>
      <c r="E87" s="34"/>
      <c r="F87" s="42">
        <v>323317.69</v>
      </c>
      <c r="G87" s="48"/>
      <c r="H87" s="49"/>
      <c r="I87" s="48">
        <v>109245.902</v>
      </c>
      <c r="J87" s="49"/>
    </row>
    <row r="88" spans="1:10" ht="15" customHeight="1">
      <c r="A88" s="17"/>
      <c r="B88" s="21"/>
      <c r="C88" s="29" t="s">
        <v>110</v>
      </c>
      <c r="D88" s="29" t="s">
        <v>129</v>
      </c>
      <c r="E88" s="34"/>
      <c r="F88" s="42">
        <v>323317.69</v>
      </c>
      <c r="G88" s="48"/>
      <c r="H88" s="49"/>
      <c r="I88" s="48">
        <v>87780.02</v>
      </c>
      <c r="J88" s="49"/>
    </row>
    <row r="89" spans="1:10" ht="15" customHeight="1">
      <c r="A89" s="17"/>
      <c r="B89" s="21"/>
      <c r="C89" s="29" t="s">
        <v>111</v>
      </c>
      <c r="D89" s="29" t="s">
        <v>130</v>
      </c>
      <c r="E89" s="34"/>
      <c r="F89" s="42">
        <v>323317.69</v>
      </c>
      <c r="G89" s="48"/>
      <c r="H89" s="49"/>
      <c r="I89" s="48">
        <v>330246.17</v>
      </c>
      <c r="J89" s="49"/>
    </row>
    <row r="90" spans="1:10" ht="15" customHeight="1" thickBot="1">
      <c r="A90" s="17"/>
      <c r="B90" s="21"/>
      <c r="C90" s="75" t="s">
        <v>112</v>
      </c>
      <c r="D90" s="75" t="s">
        <v>153</v>
      </c>
      <c r="E90" s="38"/>
      <c r="F90" s="42">
        <v>323317.69</v>
      </c>
      <c r="G90" s="55"/>
      <c r="H90" s="56"/>
      <c r="I90" s="55">
        <v>74579.03</v>
      </c>
      <c r="J90" s="56"/>
    </row>
    <row r="91" spans="1:10" ht="17.25" customHeight="1">
      <c r="A91" s="17"/>
      <c r="B91" s="17"/>
      <c r="C91" s="81" t="s">
        <v>15</v>
      </c>
      <c r="D91" s="81"/>
      <c r="E91" s="83" t="s">
        <v>49</v>
      </c>
      <c r="F91" s="85">
        <v>2</v>
      </c>
      <c r="G91" s="449">
        <v>646500</v>
      </c>
      <c r="H91" s="450"/>
      <c r="I91" s="473">
        <v>146464.82999999999</v>
      </c>
      <c r="J91" s="462"/>
    </row>
    <row r="92" spans="1:10" ht="17.25" customHeight="1">
      <c r="A92" s="17"/>
      <c r="B92" s="17"/>
      <c r="C92" s="82" t="s">
        <v>113</v>
      </c>
      <c r="D92" s="59" t="s">
        <v>128</v>
      </c>
      <c r="E92" s="42"/>
      <c r="F92" s="36">
        <v>323250</v>
      </c>
      <c r="G92" s="76"/>
      <c r="H92" s="77"/>
      <c r="I92" s="92">
        <v>71182.149999999994</v>
      </c>
      <c r="J92" s="61"/>
    </row>
    <row r="93" spans="1:10" ht="17.25" customHeight="1" thickBot="1">
      <c r="A93" s="17"/>
      <c r="B93" s="17"/>
      <c r="C93" s="78" t="s">
        <v>114</v>
      </c>
      <c r="D93" s="29" t="s">
        <v>129</v>
      </c>
      <c r="E93" s="43"/>
      <c r="F93" s="79">
        <v>323250</v>
      </c>
      <c r="G93" s="84"/>
      <c r="H93" s="80"/>
      <c r="I93" s="93">
        <v>75282.679999999993</v>
      </c>
      <c r="J93" s="58"/>
    </row>
    <row r="94" spans="1:10" ht="12.75" customHeight="1">
      <c r="A94" s="17"/>
      <c r="B94" s="21"/>
      <c r="C94" s="63" t="s">
        <v>25</v>
      </c>
      <c r="D94" s="63"/>
      <c r="E94" s="64" t="s">
        <v>49</v>
      </c>
      <c r="F94" s="65">
        <v>2</v>
      </c>
      <c r="G94" s="451">
        <v>1384638.48</v>
      </c>
      <c r="H94" s="452"/>
      <c r="I94" s="451">
        <v>767825.14</v>
      </c>
      <c r="J94" s="452"/>
    </row>
    <row r="95" spans="1:10" ht="12.75" customHeight="1">
      <c r="A95" s="17"/>
      <c r="B95" s="21"/>
      <c r="C95" s="59" t="s">
        <v>115</v>
      </c>
      <c r="D95" s="59" t="s">
        <v>160</v>
      </c>
      <c r="E95" s="34"/>
      <c r="F95" s="35">
        <v>692319.24</v>
      </c>
      <c r="G95" s="50"/>
      <c r="H95" s="51"/>
      <c r="I95" s="50">
        <v>421391.67</v>
      </c>
      <c r="J95" s="51"/>
    </row>
    <row r="96" spans="1:10" ht="12.75" customHeight="1" thickBot="1">
      <c r="A96" s="17"/>
      <c r="B96" s="21"/>
      <c r="C96" s="46" t="s">
        <v>116</v>
      </c>
      <c r="D96" s="46" t="s">
        <v>161</v>
      </c>
      <c r="E96" s="45"/>
      <c r="F96" s="66">
        <v>692319.24</v>
      </c>
      <c r="G96" s="67"/>
      <c r="H96" s="68"/>
      <c r="I96" s="67">
        <v>346433.47</v>
      </c>
      <c r="J96" s="68"/>
    </row>
    <row r="97" spans="1:10" ht="16.5" customHeight="1" thickBot="1">
      <c r="A97" s="7"/>
      <c r="B97" s="22"/>
      <c r="C97" s="86" t="s">
        <v>27</v>
      </c>
      <c r="D97" s="86" t="s">
        <v>152</v>
      </c>
      <c r="E97" s="40" t="s">
        <v>49</v>
      </c>
      <c r="F97" s="40">
        <v>1</v>
      </c>
      <c r="G97" s="453">
        <v>1188957.1000000001</v>
      </c>
      <c r="H97" s="454"/>
      <c r="I97" s="453">
        <v>468711.07</v>
      </c>
      <c r="J97" s="454"/>
    </row>
    <row r="98" spans="1:10" ht="16.5" customHeight="1" thickBot="1">
      <c r="A98" s="7"/>
      <c r="B98" s="22"/>
      <c r="C98" s="86" t="s">
        <v>28</v>
      </c>
      <c r="D98" s="86" t="s">
        <v>162</v>
      </c>
      <c r="E98" s="40" t="s">
        <v>49</v>
      </c>
      <c r="F98" s="40">
        <v>1</v>
      </c>
      <c r="G98" s="453">
        <v>1188957.1000000001</v>
      </c>
      <c r="H98" s="454"/>
      <c r="I98" s="453">
        <v>367545.56</v>
      </c>
      <c r="J98" s="454"/>
    </row>
    <row r="99" spans="1:10" ht="16.5" customHeight="1">
      <c r="A99" s="7"/>
      <c r="B99" s="22"/>
      <c r="C99" s="70" t="s">
        <v>16</v>
      </c>
      <c r="D99" s="70"/>
      <c r="E99" s="64" t="s">
        <v>49</v>
      </c>
      <c r="F99" s="64">
        <v>3</v>
      </c>
      <c r="G99" s="455">
        <f>G78*3</f>
        <v>1425957.4650000001</v>
      </c>
      <c r="H99" s="456"/>
      <c r="I99" s="455">
        <v>728557.21</v>
      </c>
      <c r="J99" s="456"/>
    </row>
    <row r="100" spans="1:10" ht="16.5" customHeight="1">
      <c r="A100" s="7"/>
      <c r="B100" s="22"/>
      <c r="C100" s="59" t="s">
        <v>117</v>
      </c>
      <c r="D100" s="59" t="s">
        <v>128</v>
      </c>
      <c r="E100" s="34"/>
      <c r="F100" s="34">
        <v>475319.15</v>
      </c>
      <c r="G100" s="48"/>
      <c r="H100" s="49"/>
      <c r="I100" s="48">
        <v>411647.6</v>
      </c>
      <c r="J100" s="49"/>
    </row>
    <row r="101" spans="1:10" ht="16.5" customHeight="1">
      <c r="A101" s="7"/>
      <c r="B101" s="22"/>
      <c r="C101" s="29" t="s">
        <v>118</v>
      </c>
      <c r="D101" s="29" t="s">
        <v>129</v>
      </c>
      <c r="E101" s="34"/>
      <c r="F101" s="34">
        <v>475319.16</v>
      </c>
      <c r="G101" s="48"/>
      <c r="H101" s="49"/>
      <c r="I101" s="48">
        <v>182534.7</v>
      </c>
      <c r="J101" s="49"/>
    </row>
    <row r="102" spans="1:10" ht="16.5" customHeight="1" thickBot="1">
      <c r="A102" s="7"/>
      <c r="B102" s="22"/>
      <c r="C102" s="46" t="s">
        <v>119</v>
      </c>
      <c r="D102" s="46" t="s">
        <v>130</v>
      </c>
      <c r="E102" s="45"/>
      <c r="F102" s="45">
        <v>475319.16</v>
      </c>
      <c r="G102" s="71"/>
      <c r="H102" s="72"/>
      <c r="I102" s="71">
        <v>134374.91</v>
      </c>
      <c r="J102" s="72"/>
    </row>
    <row r="103" spans="1:10" ht="16.5" customHeight="1" thickBot="1">
      <c r="A103" s="7"/>
      <c r="B103" s="22"/>
      <c r="C103" s="86" t="s">
        <v>29</v>
      </c>
      <c r="D103" s="86" t="s">
        <v>152</v>
      </c>
      <c r="E103" s="40" t="s">
        <v>49</v>
      </c>
      <c r="F103" s="40">
        <v>1</v>
      </c>
      <c r="G103" s="453">
        <v>1188957.1000000001</v>
      </c>
      <c r="H103" s="454"/>
      <c r="I103" s="453">
        <v>404367.34</v>
      </c>
      <c r="J103" s="454"/>
    </row>
    <row r="104" spans="1:10" ht="16.5" customHeight="1">
      <c r="A104" s="7"/>
      <c r="B104" s="22"/>
      <c r="C104" s="70" t="s">
        <v>40</v>
      </c>
      <c r="D104" s="70"/>
      <c r="E104" s="64" t="s">
        <v>49</v>
      </c>
      <c r="F104" s="64">
        <v>6</v>
      </c>
      <c r="G104" s="455">
        <v>1939907.98</v>
      </c>
      <c r="H104" s="456"/>
      <c r="I104" s="455">
        <v>1191755.45</v>
      </c>
      <c r="J104" s="456"/>
    </row>
    <row r="105" spans="1:10" ht="16.5" customHeight="1">
      <c r="A105" s="7"/>
      <c r="B105" s="7"/>
      <c r="C105" s="59" t="s">
        <v>120</v>
      </c>
      <c r="D105" s="59" t="s">
        <v>128</v>
      </c>
      <c r="E105" s="52"/>
      <c r="F105" s="42">
        <v>323317.99</v>
      </c>
      <c r="G105" s="48"/>
      <c r="H105" s="49"/>
      <c r="I105" s="48">
        <v>560604.52</v>
      </c>
      <c r="J105" s="49"/>
    </row>
    <row r="106" spans="1:10" ht="16.5" customHeight="1">
      <c r="A106" s="7"/>
      <c r="B106" s="7"/>
      <c r="C106" s="29" t="s">
        <v>121</v>
      </c>
      <c r="D106" s="29" t="s">
        <v>129</v>
      </c>
      <c r="E106" s="52"/>
      <c r="F106" s="42">
        <v>323318</v>
      </c>
      <c r="G106" s="48"/>
      <c r="H106" s="49"/>
      <c r="I106" s="48">
        <v>112029.99</v>
      </c>
      <c r="J106" s="49"/>
    </row>
    <row r="107" spans="1:10" ht="16.5" customHeight="1">
      <c r="A107" s="7"/>
      <c r="B107" s="7"/>
      <c r="C107" s="29" t="s">
        <v>122</v>
      </c>
      <c r="D107" s="29" t="s">
        <v>130</v>
      </c>
      <c r="E107" s="52"/>
      <c r="F107" s="42">
        <v>323318</v>
      </c>
      <c r="G107" s="48"/>
      <c r="H107" s="49"/>
      <c r="I107" s="48">
        <v>85747.74</v>
      </c>
      <c r="J107" s="49"/>
    </row>
    <row r="108" spans="1:10" ht="16.5" customHeight="1">
      <c r="A108" s="7"/>
      <c r="B108" s="7"/>
      <c r="C108" s="29" t="s">
        <v>123</v>
      </c>
      <c r="D108" s="29" t="s">
        <v>131</v>
      </c>
      <c r="E108" s="52"/>
      <c r="F108" s="42">
        <v>323318</v>
      </c>
      <c r="G108" s="48"/>
      <c r="H108" s="49"/>
      <c r="I108" s="48">
        <v>135179.54</v>
      </c>
      <c r="J108" s="49"/>
    </row>
    <row r="109" spans="1:10" ht="16.5" customHeight="1">
      <c r="A109" s="7"/>
      <c r="B109" s="7"/>
      <c r="C109" s="29" t="s">
        <v>124</v>
      </c>
      <c r="D109" s="29" t="s">
        <v>144</v>
      </c>
      <c r="E109" s="52"/>
      <c r="F109" s="42">
        <v>323318</v>
      </c>
      <c r="G109" s="48"/>
      <c r="H109" s="49"/>
      <c r="I109" s="48">
        <v>222051.84</v>
      </c>
      <c r="J109" s="49"/>
    </row>
    <row r="110" spans="1:10" ht="16.5" customHeight="1" thickBot="1">
      <c r="A110" s="7"/>
      <c r="B110" s="7"/>
      <c r="C110" s="46" t="s">
        <v>125</v>
      </c>
      <c r="D110" s="46" t="s">
        <v>163</v>
      </c>
      <c r="E110" s="87"/>
      <c r="F110" s="43">
        <v>323317.99</v>
      </c>
      <c r="G110" s="71"/>
      <c r="H110" s="72"/>
      <c r="I110" s="71">
        <v>76141.820000000007</v>
      </c>
      <c r="J110" s="72"/>
    </row>
    <row r="111" spans="1:10" ht="16.5" customHeight="1" thickBot="1">
      <c r="A111" s="7"/>
      <c r="B111" s="7"/>
      <c r="C111" s="62" t="s">
        <v>50</v>
      </c>
      <c r="D111" s="62"/>
      <c r="E111" s="40"/>
      <c r="F111" s="40"/>
      <c r="G111" s="445"/>
      <c r="H111" s="446"/>
      <c r="I111" s="445"/>
      <c r="J111" s="446"/>
    </row>
    <row r="112" spans="1:10" ht="16.5" customHeight="1" thickBot="1">
      <c r="A112" s="7"/>
      <c r="B112" s="22"/>
      <c r="C112" s="39" t="s">
        <v>35</v>
      </c>
      <c r="D112" s="39" t="s">
        <v>160</v>
      </c>
      <c r="E112" s="42" t="s">
        <v>49</v>
      </c>
      <c r="F112" s="42" t="s">
        <v>51</v>
      </c>
      <c r="G112" s="447">
        <f>G94/2</f>
        <v>692319.24</v>
      </c>
      <c r="H112" s="448"/>
      <c r="I112" s="447">
        <v>362923.93</v>
      </c>
      <c r="J112" s="448"/>
    </row>
    <row r="113" spans="1:15" ht="22.5" customHeight="1" thickBot="1">
      <c r="A113" s="6"/>
      <c r="B113" s="23"/>
      <c r="C113" s="41" t="s">
        <v>14</v>
      </c>
      <c r="D113" s="41"/>
      <c r="E113" s="40" t="s">
        <v>20</v>
      </c>
      <c r="F113" s="27">
        <v>77</v>
      </c>
      <c r="G113" s="457">
        <f>SUM(G17:G112)</f>
        <v>40181656.150000013</v>
      </c>
      <c r="H113" s="458"/>
      <c r="I113" s="457">
        <f>SUM(I17+I22+I29+I36+I39+I40+I48+I49+I56+I57+I66+I71+I74+I77+I78+I79+I86+I91+I94+I97+I98+I99+I103+I104+I112)</f>
        <v>22847843.289999999</v>
      </c>
      <c r="J113" s="458"/>
      <c r="M113">
        <v>32</v>
      </c>
      <c r="N113">
        <v>1</v>
      </c>
      <c r="O113">
        <v>16</v>
      </c>
    </row>
    <row r="114" spans="1:15" ht="29.25" customHeight="1">
      <c r="B114" s="1" t="s">
        <v>21</v>
      </c>
      <c r="C114" s="1"/>
      <c r="D114" s="1"/>
      <c r="E114" s="26" t="s">
        <v>34</v>
      </c>
      <c r="M114">
        <v>26</v>
      </c>
      <c r="N114">
        <v>2</v>
      </c>
    </row>
    <row r="118" spans="1:15">
      <c r="G118" s="5">
        <v>9402.4</v>
      </c>
    </row>
  </sheetData>
  <mergeCells count="66">
    <mergeCell ref="I94:J94"/>
    <mergeCell ref="I97:J97"/>
    <mergeCell ref="I98:J98"/>
    <mergeCell ref="I99:J99"/>
    <mergeCell ref="I113:J113"/>
    <mergeCell ref="I103:J103"/>
    <mergeCell ref="I104:J104"/>
    <mergeCell ref="I111:J111"/>
    <mergeCell ref="I112:J112"/>
    <mergeCell ref="I78:J78"/>
    <mergeCell ref="I79:J79"/>
    <mergeCell ref="I86:J86"/>
    <mergeCell ref="I91:J91"/>
    <mergeCell ref="I71:J71"/>
    <mergeCell ref="I72:J72"/>
    <mergeCell ref="I74:J74"/>
    <mergeCell ref="I77:J77"/>
    <mergeCell ref="I56:J56"/>
    <mergeCell ref="I57:J57"/>
    <mergeCell ref="I66:J66"/>
    <mergeCell ref="I70:J70"/>
    <mergeCell ref="I40:J40"/>
    <mergeCell ref="I47:J47"/>
    <mergeCell ref="I48:J48"/>
    <mergeCell ref="I49:J49"/>
    <mergeCell ref="I22:J22"/>
    <mergeCell ref="I29:J29"/>
    <mergeCell ref="I36:J36"/>
    <mergeCell ref="I39:J39"/>
    <mergeCell ref="I15:J15"/>
    <mergeCell ref="I16:J16"/>
    <mergeCell ref="I17:J17"/>
    <mergeCell ref="A9:G9"/>
    <mergeCell ref="G13:H14"/>
    <mergeCell ref="G78:H78"/>
    <mergeCell ref="G15:H15"/>
    <mergeCell ref="G16:H16"/>
    <mergeCell ref="G17:H17"/>
    <mergeCell ref="G22:H22"/>
    <mergeCell ref="G29:H29"/>
    <mergeCell ref="G39:H39"/>
    <mergeCell ref="G40:H40"/>
    <mergeCell ref="G47:H47"/>
    <mergeCell ref="G36:H36"/>
    <mergeCell ref="G66:H66"/>
    <mergeCell ref="G70:H70"/>
    <mergeCell ref="G71:H71"/>
    <mergeCell ref="G113:H113"/>
    <mergeCell ref="G104:H104"/>
    <mergeCell ref="G48:H48"/>
    <mergeCell ref="G49:H49"/>
    <mergeCell ref="G56:H56"/>
    <mergeCell ref="G57:H57"/>
    <mergeCell ref="G74:H74"/>
    <mergeCell ref="G97:H97"/>
    <mergeCell ref="G79:H79"/>
    <mergeCell ref="G86:H86"/>
    <mergeCell ref="G77:H77"/>
    <mergeCell ref="G72:H72"/>
    <mergeCell ref="G111:H111"/>
    <mergeCell ref="G112:H112"/>
    <mergeCell ref="G91:H91"/>
    <mergeCell ref="G94:H94"/>
    <mergeCell ref="G98:H98"/>
    <mergeCell ref="G99:H99"/>
    <mergeCell ref="G103:H103"/>
  </mergeCells>
  <phoneticPr fontId="0" type="noConversion"/>
  <pageMargins left="0.46" right="0.08" top="0.28000000000000003" bottom="0.18" header="0.5" footer="0.14000000000000001"/>
  <pageSetup paperSize="9" scale="95" orientation="portrait" r:id="rId1"/>
  <headerFooter alignWithMargins="0"/>
  <colBreaks count="2" manualBreakCount="2">
    <brk id="10" max="45" man="1"/>
    <brk id="15" max="16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tabSelected="1" view="pageBreakPreview" topLeftCell="A21" zoomScaleNormal="100" workbookViewId="0">
      <selection activeCell="I15" sqref="I15"/>
    </sheetView>
  </sheetViews>
  <sheetFormatPr defaultRowHeight="13.2"/>
  <cols>
    <col min="1" max="1" width="3.5546875" customWidth="1"/>
    <col min="2" max="2" width="17.88671875" customWidth="1"/>
    <col min="3" max="3" width="31" customWidth="1"/>
    <col min="4" max="4" width="8" customWidth="1"/>
    <col min="5" max="5" width="14" customWidth="1"/>
    <col min="6" max="6" width="9.88671875" customWidth="1"/>
    <col min="7" max="7" width="14.6640625" customWidth="1"/>
    <col min="8" max="8" width="3.33203125" customWidth="1"/>
    <col min="9" max="9" width="2.109375" customWidth="1"/>
    <col min="10" max="10" width="2.88671875" customWidth="1"/>
    <col min="11" max="11" width="2.6640625" customWidth="1"/>
    <col min="12" max="12" width="3.44140625" customWidth="1"/>
    <col min="13" max="13" width="13.5546875" customWidth="1"/>
    <col min="14" max="14" width="3.33203125" customWidth="1"/>
    <col min="15" max="15" width="8.33203125" customWidth="1"/>
    <col min="16" max="16" width="3.5546875" customWidth="1"/>
  </cols>
  <sheetData>
    <row r="1" spans="1:7" ht="16.5" customHeight="1">
      <c r="E1" s="1" t="s">
        <v>2</v>
      </c>
    </row>
    <row r="2" spans="1:7" ht="17.25" customHeight="1">
      <c r="E2" t="s">
        <v>3</v>
      </c>
    </row>
    <row r="3" spans="1:7" ht="18" customHeight="1">
      <c r="E3" t="s">
        <v>4</v>
      </c>
    </row>
    <row r="4" spans="1:7" ht="17.25" customHeight="1">
      <c r="E4" t="s">
        <v>5</v>
      </c>
    </row>
    <row r="5" spans="1:7" ht="21.75" customHeight="1">
      <c r="E5" t="s">
        <v>36</v>
      </c>
    </row>
    <row r="6" spans="1:7" ht="18" customHeight="1">
      <c r="E6" t="s">
        <v>33</v>
      </c>
    </row>
    <row r="7" spans="1:7" ht="6.75" customHeight="1"/>
    <row r="8" spans="1:7" ht="6.75" customHeight="1"/>
    <row r="9" spans="1:7" ht="13.8">
      <c r="A9" s="467" t="s">
        <v>30</v>
      </c>
      <c r="B9" s="467"/>
      <c r="C9" s="467"/>
      <c r="D9" s="467"/>
      <c r="E9" s="467"/>
      <c r="F9" s="467"/>
    </row>
    <row r="10" spans="1:7" ht="13.8">
      <c r="A10" s="467" t="s">
        <v>54</v>
      </c>
      <c r="B10" s="467"/>
      <c r="C10" s="467"/>
      <c r="D10" s="467"/>
      <c r="E10" s="467"/>
      <c r="F10" s="467"/>
      <c r="G10" s="467"/>
    </row>
    <row r="11" spans="1:7" ht="13.8">
      <c r="A11" s="467" t="s">
        <v>52</v>
      </c>
      <c r="B11" s="467"/>
      <c r="C11" s="467"/>
      <c r="D11" s="467"/>
      <c r="E11" s="467"/>
      <c r="F11" s="467"/>
    </row>
    <row r="12" spans="1:7" ht="6" customHeight="1" thickBot="1">
      <c r="C12" s="4"/>
    </row>
    <row r="13" spans="1:7">
      <c r="A13" s="8" t="s">
        <v>0</v>
      </c>
      <c r="B13" s="13" t="s">
        <v>6</v>
      </c>
      <c r="C13" s="9" t="s">
        <v>8</v>
      </c>
      <c r="D13" s="13" t="s">
        <v>22</v>
      </c>
      <c r="E13" s="10" t="s">
        <v>10</v>
      </c>
      <c r="F13" s="468" t="s">
        <v>53</v>
      </c>
      <c r="G13" s="469"/>
    </row>
    <row r="14" spans="1:7" ht="13.8" thickBot="1">
      <c r="A14" s="11" t="s">
        <v>1</v>
      </c>
      <c r="B14" s="14" t="s">
        <v>7</v>
      </c>
      <c r="C14" s="3"/>
      <c r="D14" s="14" t="s">
        <v>9</v>
      </c>
      <c r="E14" s="12" t="s">
        <v>32</v>
      </c>
      <c r="F14" s="470"/>
      <c r="G14" s="471"/>
    </row>
    <row r="15" spans="1:7" ht="13.8" thickBot="1">
      <c r="A15" s="15">
        <v>1</v>
      </c>
      <c r="B15" s="19">
        <v>2</v>
      </c>
      <c r="C15" s="18">
        <v>3</v>
      </c>
      <c r="D15" s="19">
        <v>4</v>
      </c>
      <c r="E15" s="25">
        <v>5</v>
      </c>
      <c r="F15" s="390">
        <v>6</v>
      </c>
      <c r="G15" s="391"/>
    </row>
    <row r="16" spans="1:7" ht="15" customHeight="1">
      <c r="A16" s="17">
        <v>1</v>
      </c>
      <c r="B16" s="20" t="s">
        <v>17</v>
      </c>
      <c r="C16" s="28" t="s">
        <v>11</v>
      </c>
      <c r="D16" s="13"/>
      <c r="E16" s="13"/>
      <c r="F16" s="478"/>
      <c r="G16" s="479"/>
    </row>
    <row r="17" spans="1:7" ht="15" customHeight="1">
      <c r="A17" s="17"/>
      <c r="B17" s="21" t="s">
        <v>18</v>
      </c>
      <c r="C17" s="29" t="s">
        <v>42</v>
      </c>
      <c r="D17" s="34" t="s">
        <v>49</v>
      </c>
      <c r="E17" s="35">
        <v>4</v>
      </c>
      <c r="F17" s="484">
        <v>925940.1</v>
      </c>
      <c r="G17" s="485"/>
    </row>
    <row r="18" spans="1:7" ht="17.25" customHeight="1">
      <c r="A18" s="17"/>
      <c r="B18" s="21" t="s">
        <v>19</v>
      </c>
      <c r="C18" s="29" t="s">
        <v>43</v>
      </c>
      <c r="D18" s="34" t="s">
        <v>49</v>
      </c>
      <c r="E18" s="35">
        <v>6</v>
      </c>
      <c r="F18" s="484">
        <v>1901276.62</v>
      </c>
      <c r="G18" s="485"/>
    </row>
    <row r="19" spans="1:7" ht="18" customHeight="1">
      <c r="A19" s="17"/>
      <c r="B19" s="21"/>
      <c r="C19" s="29" t="s">
        <v>44</v>
      </c>
      <c r="D19" s="34" t="s">
        <v>49</v>
      </c>
      <c r="E19" s="35">
        <v>6</v>
      </c>
      <c r="F19" s="484">
        <v>1901276.62</v>
      </c>
      <c r="G19" s="485"/>
    </row>
    <row r="20" spans="1:7" ht="18" customHeight="1">
      <c r="A20" s="17"/>
      <c r="B20" s="21"/>
      <c r="C20" s="29" t="s">
        <v>55</v>
      </c>
      <c r="D20" s="34" t="s">
        <v>20</v>
      </c>
      <c r="E20" s="35">
        <v>2</v>
      </c>
      <c r="F20" s="484">
        <v>2050000</v>
      </c>
      <c r="G20" s="485"/>
    </row>
    <row r="21" spans="1:7" ht="18.75" customHeight="1">
      <c r="A21" s="17"/>
      <c r="B21" s="21"/>
      <c r="C21" s="30" t="s">
        <v>26</v>
      </c>
      <c r="D21" s="34" t="s">
        <v>49</v>
      </c>
      <c r="E21" s="35">
        <v>1</v>
      </c>
      <c r="F21" s="484">
        <v>784100.77</v>
      </c>
      <c r="G21" s="485"/>
    </row>
    <row r="22" spans="1:7" ht="15" customHeight="1">
      <c r="A22" s="17"/>
      <c r="B22" s="21"/>
      <c r="C22" s="31" t="s">
        <v>41</v>
      </c>
      <c r="D22" s="34" t="s">
        <v>49</v>
      </c>
      <c r="E22" s="34">
        <v>6</v>
      </c>
      <c r="F22" s="476">
        <v>1939907.98</v>
      </c>
      <c r="G22" s="477"/>
    </row>
    <row r="23" spans="1:7" ht="15.75" customHeight="1">
      <c r="A23" s="17"/>
      <c r="B23" s="21"/>
      <c r="C23" s="32" t="s">
        <v>12</v>
      </c>
      <c r="D23" s="22"/>
      <c r="E23" s="36"/>
      <c r="F23" s="474"/>
      <c r="G23" s="475"/>
    </row>
    <row r="24" spans="1:7" ht="17.25" customHeight="1">
      <c r="A24" s="17"/>
      <c r="B24" s="21"/>
      <c r="C24" s="29" t="s">
        <v>45</v>
      </c>
      <c r="D24" s="34" t="s">
        <v>49</v>
      </c>
      <c r="E24" s="35">
        <v>1</v>
      </c>
      <c r="F24" s="476">
        <v>1528222.11</v>
      </c>
      <c r="G24" s="477"/>
    </row>
    <row r="25" spans="1:7" ht="18" customHeight="1">
      <c r="A25" s="17"/>
      <c r="B25" s="21"/>
      <c r="C25" s="29" t="s">
        <v>46</v>
      </c>
      <c r="D25" s="34" t="s">
        <v>49</v>
      </c>
      <c r="E25" s="35">
        <v>6</v>
      </c>
      <c r="F25" s="476">
        <v>707047.15</v>
      </c>
      <c r="G25" s="477"/>
    </row>
    <row r="26" spans="1:7" ht="17.25" customHeight="1">
      <c r="A26" s="17"/>
      <c r="B26" s="21"/>
      <c r="C26" s="29" t="s">
        <v>47</v>
      </c>
      <c r="D26" s="34" t="s">
        <v>49</v>
      </c>
      <c r="E26" s="35" t="s">
        <v>51</v>
      </c>
      <c r="F26" s="484">
        <f>F18/4</f>
        <v>475319.15500000003</v>
      </c>
      <c r="G26" s="485"/>
    </row>
    <row r="27" spans="1:7" ht="18.75" customHeight="1">
      <c r="A27" s="17"/>
      <c r="B27" s="21"/>
      <c r="C27" s="33" t="s">
        <v>37</v>
      </c>
      <c r="D27" s="34" t="s">
        <v>49</v>
      </c>
      <c r="E27" s="37">
        <v>8</v>
      </c>
      <c r="F27" s="480">
        <v>1626589.3</v>
      </c>
      <c r="G27" s="481"/>
    </row>
    <row r="28" spans="1:7" ht="19.5" customHeight="1">
      <c r="A28" s="17"/>
      <c r="B28" s="21"/>
      <c r="C28" s="31" t="s">
        <v>38</v>
      </c>
      <c r="D28" s="34" t="s">
        <v>49</v>
      </c>
      <c r="E28" s="37">
        <v>3</v>
      </c>
      <c r="F28" s="463">
        <f>F26*3</f>
        <v>1425957.4650000001</v>
      </c>
      <c r="G28" s="464"/>
    </row>
    <row r="29" spans="1:7" ht="12" customHeight="1">
      <c r="A29" s="17"/>
      <c r="B29" s="21"/>
      <c r="C29" s="32" t="s">
        <v>13</v>
      </c>
      <c r="D29" s="22"/>
      <c r="E29" s="36"/>
      <c r="F29" s="474"/>
      <c r="G29" s="475"/>
    </row>
    <row r="30" spans="1:7" ht="17.25" customHeight="1">
      <c r="A30" s="17"/>
      <c r="B30" s="21"/>
      <c r="C30" s="29" t="s">
        <v>39</v>
      </c>
      <c r="D30" s="34" t="s">
        <v>49</v>
      </c>
      <c r="E30" s="35">
        <v>2</v>
      </c>
      <c r="F30" s="476">
        <v>5181184.71</v>
      </c>
      <c r="G30" s="477"/>
    </row>
    <row r="31" spans="1:7" ht="17.25" customHeight="1">
      <c r="A31" s="17"/>
      <c r="B31" s="21"/>
      <c r="C31" s="29" t="s">
        <v>56</v>
      </c>
      <c r="D31" s="34" t="s">
        <v>49</v>
      </c>
      <c r="E31" s="35">
        <v>2</v>
      </c>
      <c r="F31" s="476">
        <v>5181184.71</v>
      </c>
      <c r="G31" s="477"/>
    </row>
    <row r="32" spans="1:7" ht="18" customHeight="1">
      <c r="A32" s="17"/>
      <c r="B32" s="21"/>
      <c r="C32" s="29" t="s">
        <v>31</v>
      </c>
      <c r="D32" s="34" t="s">
        <v>49</v>
      </c>
      <c r="E32" s="35">
        <v>1</v>
      </c>
      <c r="F32" s="476">
        <v>1188957.1000000001</v>
      </c>
      <c r="G32" s="477"/>
    </row>
    <row r="33" spans="1:14" ht="17.25" customHeight="1">
      <c r="A33" s="17"/>
      <c r="B33" s="21"/>
      <c r="C33" s="29" t="s">
        <v>48</v>
      </c>
      <c r="D33" s="34" t="s">
        <v>49</v>
      </c>
      <c r="E33" s="35" t="s">
        <v>51</v>
      </c>
      <c r="F33" s="476">
        <f>F26</f>
        <v>475319.15500000003</v>
      </c>
      <c r="G33" s="477"/>
    </row>
    <row r="34" spans="1:14" ht="15" customHeight="1">
      <c r="A34" s="17"/>
      <c r="B34" s="21"/>
      <c r="C34" s="29" t="s">
        <v>23</v>
      </c>
      <c r="D34" s="34" t="s">
        <v>49</v>
      </c>
      <c r="E34" s="35">
        <v>6</v>
      </c>
      <c r="F34" s="476">
        <v>1939907.98</v>
      </c>
      <c r="G34" s="477"/>
    </row>
    <row r="35" spans="1:14" ht="15" customHeight="1">
      <c r="A35" s="17"/>
      <c r="B35" s="21"/>
      <c r="C35" s="29" t="s">
        <v>24</v>
      </c>
      <c r="D35" s="34" t="s">
        <v>49</v>
      </c>
      <c r="E35" s="35">
        <v>4</v>
      </c>
      <c r="F35" s="476">
        <f>4*323317.69</f>
        <v>1293270.76</v>
      </c>
      <c r="G35" s="477"/>
    </row>
    <row r="36" spans="1:14" ht="17.25" customHeight="1">
      <c r="A36" s="17"/>
      <c r="B36" s="21"/>
      <c r="C36" s="29" t="s">
        <v>15</v>
      </c>
      <c r="D36" s="34" t="s">
        <v>49</v>
      </c>
      <c r="E36" s="35">
        <v>2</v>
      </c>
      <c r="F36" s="482">
        <v>646500</v>
      </c>
      <c r="G36" s="483"/>
    </row>
    <row r="37" spans="1:14" ht="12.75" customHeight="1">
      <c r="A37" s="17"/>
      <c r="B37" s="21"/>
      <c r="C37" s="29" t="s">
        <v>25</v>
      </c>
      <c r="D37" s="34" t="s">
        <v>49</v>
      </c>
      <c r="E37" s="35">
        <v>2</v>
      </c>
      <c r="F37" s="484">
        <v>1384638.48</v>
      </c>
      <c r="G37" s="485"/>
    </row>
    <row r="38" spans="1:14" ht="16.5" customHeight="1">
      <c r="A38" s="7"/>
      <c r="B38" s="22"/>
      <c r="C38" s="31" t="s">
        <v>27</v>
      </c>
      <c r="D38" s="34" t="s">
        <v>49</v>
      </c>
      <c r="E38" s="34">
        <v>1</v>
      </c>
      <c r="F38" s="476">
        <v>1188957.1000000001</v>
      </c>
      <c r="G38" s="477"/>
    </row>
    <row r="39" spans="1:14" ht="16.5" customHeight="1">
      <c r="A39" s="7"/>
      <c r="B39" s="22"/>
      <c r="C39" s="31" t="s">
        <v>28</v>
      </c>
      <c r="D39" s="34" t="s">
        <v>49</v>
      </c>
      <c r="E39" s="34">
        <v>1</v>
      </c>
      <c r="F39" s="476">
        <v>1188957.1000000001</v>
      </c>
      <c r="G39" s="477"/>
    </row>
    <row r="40" spans="1:14" ht="16.5" customHeight="1">
      <c r="A40" s="7"/>
      <c r="B40" s="22"/>
      <c r="C40" s="31" t="s">
        <v>16</v>
      </c>
      <c r="D40" s="34" t="s">
        <v>49</v>
      </c>
      <c r="E40" s="34">
        <v>3</v>
      </c>
      <c r="F40" s="476">
        <f>F33*3</f>
        <v>1425957.4650000001</v>
      </c>
      <c r="G40" s="477"/>
    </row>
    <row r="41" spans="1:14" ht="16.5" customHeight="1">
      <c r="A41" s="7"/>
      <c r="B41" s="22"/>
      <c r="C41" s="31" t="s">
        <v>29</v>
      </c>
      <c r="D41" s="34" t="s">
        <v>49</v>
      </c>
      <c r="E41" s="34">
        <v>1</v>
      </c>
      <c r="F41" s="476">
        <v>1188957.1000000001</v>
      </c>
      <c r="G41" s="477"/>
    </row>
    <row r="42" spans="1:14" ht="16.5" customHeight="1">
      <c r="A42" s="7"/>
      <c r="B42" s="22"/>
      <c r="C42" s="31" t="s">
        <v>40</v>
      </c>
      <c r="D42" s="34" t="s">
        <v>49</v>
      </c>
      <c r="E42" s="34">
        <v>6</v>
      </c>
      <c r="F42" s="476">
        <v>1939907.98</v>
      </c>
      <c r="G42" s="477"/>
    </row>
    <row r="43" spans="1:14" ht="16.5" customHeight="1">
      <c r="A43" s="7"/>
      <c r="B43" s="7"/>
      <c r="C43" s="47" t="s">
        <v>50</v>
      </c>
      <c r="D43" s="34"/>
      <c r="E43" s="34"/>
      <c r="F43" s="474"/>
      <c r="G43" s="486"/>
    </row>
    <row r="44" spans="1:14" ht="16.5" customHeight="1" thickBot="1">
      <c r="A44" s="7"/>
      <c r="B44" s="22"/>
      <c r="C44" s="39" t="s">
        <v>35</v>
      </c>
      <c r="D44" s="42" t="s">
        <v>49</v>
      </c>
      <c r="E44" s="42" t="s">
        <v>51</v>
      </c>
      <c r="F44" s="447">
        <f>F37/2</f>
        <v>692319.24</v>
      </c>
      <c r="G44" s="448"/>
    </row>
    <row r="45" spans="1:14" ht="22.5" customHeight="1" thickBot="1">
      <c r="A45" s="6"/>
      <c r="B45" s="23"/>
      <c r="C45" s="41" t="s">
        <v>14</v>
      </c>
      <c r="D45" s="40" t="s">
        <v>20</v>
      </c>
      <c r="E45" s="27">
        <v>77</v>
      </c>
      <c r="F45" s="457">
        <f>SUM(F17:F44)</f>
        <v>40181656.150000013</v>
      </c>
      <c r="G45" s="458"/>
      <c r="L45">
        <v>32</v>
      </c>
      <c r="M45">
        <v>1</v>
      </c>
      <c r="N45">
        <v>16</v>
      </c>
    </row>
    <row r="46" spans="1:14" ht="29.25" customHeight="1">
      <c r="B46" s="1" t="s">
        <v>21</v>
      </c>
      <c r="C46" s="1"/>
      <c r="D46" s="26" t="s">
        <v>34</v>
      </c>
      <c r="L46">
        <v>26</v>
      </c>
      <c r="M46">
        <v>2</v>
      </c>
    </row>
    <row r="50" spans="6:6">
      <c r="F50" s="5">
        <v>9402.4</v>
      </c>
    </row>
  </sheetData>
  <mergeCells count="35">
    <mergeCell ref="F43:G43"/>
    <mergeCell ref="F44:G44"/>
    <mergeCell ref="F45:G45"/>
    <mergeCell ref="F42:G42"/>
    <mergeCell ref="F24:G24"/>
    <mergeCell ref="F25:G25"/>
    <mergeCell ref="F26:G26"/>
    <mergeCell ref="F27:G27"/>
    <mergeCell ref="F31:G31"/>
    <mergeCell ref="F39:G39"/>
    <mergeCell ref="F40:G40"/>
    <mergeCell ref="F41:G41"/>
    <mergeCell ref="F28:G28"/>
    <mergeCell ref="F29:G29"/>
    <mergeCell ref="F30:G30"/>
    <mergeCell ref="F32:G32"/>
    <mergeCell ref="A9:F9"/>
    <mergeCell ref="A11:F11"/>
    <mergeCell ref="F13:G14"/>
    <mergeCell ref="F33:G33"/>
    <mergeCell ref="F15:G15"/>
    <mergeCell ref="F16:G16"/>
    <mergeCell ref="F17:G17"/>
    <mergeCell ref="F18:G18"/>
    <mergeCell ref="F19:G19"/>
    <mergeCell ref="F21:G21"/>
    <mergeCell ref="A10:G10"/>
    <mergeCell ref="F22:G22"/>
    <mergeCell ref="F23:G23"/>
    <mergeCell ref="F20:G20"/>
    <mergeCell ref="F38:G38"/>
    <mergeCell ref="F34:G34"/>
    <mergeCell ref="F35:G35"/>
    <mergeCell ref="F36:G36"/>
    <mergeCell ref="F37:G37"/>
  </mergeCells>
  <phoneticPr fontId="0" type="noConversion"/>
  <pageMargins left="0.46" right="0.08" top="0.28000000000000003" bottom="0.18" header="0.5" footer="0.14000000000000001"/>
  <pageSetup paperSize="9" scale="95" orientation="portrait" r:id="rId1"/>
  <headerFooter alignWithMargins="0"/>
  <colBreaks count="2" manualBreakCount="2">
    <brk id="9" max="45" man="1"/>
    <brk id="14" max="1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2016с пред План-гр (1квар.)</vt:lpstr>
      <vt:lpstr>2016с предписаниями План-график</vt:lpstr>
      <vt:lpstr>2016с под.</vt:lpstr>
      <vt:lpstr>2016</vt:lpstr>
      <vt:lpstr>'2016'!Область_печати</vt:lpstr>
      <vt:lpstr>'2016с под.'!Область_печати</vt:lpstr>
      <vt:lpstr>'2016с пред План-гр (1квар.)'!Область_печати</vt:lpstr>
      <vt:lpstr>'2016с предписаниями План-график'!Область_печати</vt:lpstr>
    </vt:vector>
  </TitlesOfParts>
  <Company>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Программист</cp:lastModifiedBy>
  <cp:lastPrinted>2016-01-19T09:02:16Z</cp:lastPrinted>
  <dcterms:created xsi:type="dcterms:W3CDTF">2011-03-17T07:51:28Z</dcterms:created>
  <dcterms:modified xsi:type="dcterms:W3CDTF">2016-01-20T06:24:58Z</dcterms:modified>
</cp:coreProperties>
</file>